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45" windowHeight="8985" activeTab="0"/>
  </bookViews>
  <sheets>
    <sheet name="Income&amp;Expenses2019-03-08" sheetId="1" r:id="rId1"/>
  </sheets>
  <definedNames>
    <definedName name="_xlnm.Print_Titles" localSheetId="0">'Income&amp;Expenses2019-03-08'!$A:$E,'Income&amp;Expenses2019-03-08'!$2:$3</definedName>
  </definedNames>
  <calcPr fullCalcOnLoad="1"/>
</workbook>
</file>

<file path=xl/sharedStrings.xml><?xml version="1.0" encoding="utf-8"?>
<sst xmlns="http://schemas.openxmlformats.org/spreadsheetml/2006/main" count="51" uniqueCount="51">
  <si>
    <t>Budget</t>
  </si>
  <si>
    <t>% of Budget</t>
  </si>
  <si>
    <t>Income</t>
  </si>
  <si>
    <t>Contributions</t>
  </si>
  <si>
    <t>Interest Income</t>
  </si>
  <si>
    <t>Rental Income</t>
  </si>
  <si>
    <t>Total Income</t>
  </si>
  <si>
    <t>Expense</t>
  </si>
  <si>
    <t>1 Program</t>
  </si>
  <si>
    <t>Budget Committee</t>
  </si>
  <si>
    <t>Hospitality</t>
  </si>
  <si>
    <t>Library</t>
  </si>
  <si>
    <t>Ministry and Counsel Committee</t>
  </si>
  <si>
    <t>Outreach</t>
  </si>
  <si>
    <t>Web Site Expense</t>
  </si>
  <si>
    <t>Outreach - Other</t>
  </si>
  <si>
    <t>Total Outreach</t>
  </si>
  <si>
    <t>Peace &amp; Social Concerns</t>
  </si>
  <si>
    <t>Youth &amp; Religious Ed. Committee</t>
  </si>
  <si>
    <t>Total 1 Program</t>
  </si>
  <si>
    <t>2  Property</t>
  </si>
  <si>
    <t>Building Maintenance</t>
  </si>
  <si>
    <t>Debt Service</t>
  </si>
  <si>
    <t>Donation in Lieu of Taxes</t>
  </si>
  <si>
    <t>Electricity</t>
  </si>
  <si>
    <t>Grounds</t>
  </si>
  <si>
    <t>Insurance</t>
  </si>
  <si>
    <t>Replacement Reserve Expense</t>
  </si>
  <si>
    <t>Snow Removal</t>
  </si>
  <si>
    <t>Supplies - Bldg. &amp; Maintenance</t>
  </si>
  <si>
    <t>Wood Pellets</t>
  </si>
  <si>
    <t>Total 2  Property</t>
  </si>
  <si>
    <t>3 Support</t>
  </si>
  <si>
    <t>AFSC</t>
  </si>
  <si>
    <t>Dover Quarterly Meeting</t>
  </si>
  <si>
    <t>FCNL</t>
  </si>
  <si>
    <t>Friends Camp</t>
  </si>
  <si>
    <t>FWCC</t>
  </si>
  <si>
    <t>Interfaith Council</t>
  </si>
  <si>
    <t>NEYM - Equalization Fund</t>
  </si>
  <si>
    <t>NEYM - General Fund</t>
  </si>
  <si>
    <t>NH Council of Churches</t>
  </si>
  <si>
    <t>NHCADP</t>
  </si>
  <si>
    <t>Woolman Hill</t>
  </si>
  <si>
    <t>Total 3 Support</t>
  </si>
  <si>
    <t>Total Expense</t>
  </si>
  <si>
    <t>Net Income</t>
  </si>
  <si>
    <t>$ Over Budget</t>
  </si>
  <si>
    <t>Solar Roof Lease</t>
  </si>
  <si>
    <t>$ Remaing</t>
  </si>
  <si>
    <t>Jun '18 thru Feb '19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</si>
</sst>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ck"/>
      <bottom style="double"/>
    </border>
    <border>
      <left/>
      <right/>
      <top/>
      <bottom style="double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40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9" fontId="40" fillId="0" borderId="0" xfId="0" applyNumberFormat="1" applyFont="1" applyAlignment="1">
      <alignment/>
    </xf>
    <xf numFmtId="9" fontId="40" fillId="0" borderId="12" xfId="0" applyNumberFormat="1" applyFont="1" applyBorder="1" applyAlignment="1">
      <alignment/>
    </xf>
    <xf numFmtId="9" fontId="40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9" fontId="40" fillId="0" borderId="13" xfId="0" applyNumberFormat="1" applyFont="1" applyBorder="1" applyAlignment="1">
      <alignment/>
    </xf>
    <xf numFmtId="9" fontId="40" fillId="0" borderId="14" xfId="0" applyNumberFormat="1" applyFont="1" applyBorder="1" applyAlignment="1">
      <alignment/>
    </xf>
    <xf numFmtId="9" fontId="4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3" fontId="40" fillId="0" borderId="0" xfId="0" applyNumberFormat="1" applyFont="1" applyAlignment="1">
      <alignment/>
    </xf>
    <xf numFmtId="3" fontId="40" fillId="0" borderId="0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0" xfId="0" applyNumberFormat="1" applyFont="1" applyAlignment="1">
      <alignment horizontal="center"/>
    </xf>
    <xf numFmtId="3" fontId="40" fillId="0" borderId="13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49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64" fontId="40" fillId="0" borderId="12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5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Continuous"/>
    </xf>
    <xf numFmtId="3" fontId="39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9" fontId="40" fillId="0" borderId="0" xfId="0" applyNumberFormat="1" applyFont="1" applyAlignment="1">
      <alignment horizontal="right"/>
    </xf>
    <xf numFmtId="49" fontId="0" fillId="0" borderId="16" xfId="0" applyNumberFormat="1" applyBorder="1" applyAlignment="1">
      <alignment horizontal="center"/>
    </xf>
    <xf numFmtId="9" fontId="39" fillId="0" borderId="13" xfId="0" applyNumberFormat="1" applyFont="1" applyBorder="1" applyAlignment="1">
      <alignment horizontal="center"/>
    </xf>
    <xf numFmtId="16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4" fontId="43" fillId="0" borderId="15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3" fontId="40" fillId="0" borderId="13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9" fontId="42" fillId="0" borderId="18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5"/>
  <cols>
    <col min="1" max="4" width="3.00390625" style="8" customWidth="1"/>
    <col min="5" max="5" width="25.28125" style="8" customWidth="1"/>
    <col min="6" max="6" width="15.28125" style="9" customWidth="1"/>
    <col min="7" max="7" width="2.28125" style="9" customWidth="1"/>
    <col min="8" max="8" width="8.8515625" style="9" bestFit="1" customWidth="1"/>
    <col min="9" max="9" width="2.57421875" style="9" customWidth="1"/>
    <col min="10" max="10" width="11.421875" style="9" hidden="1" customWidth="1"/>
    <col min="11" max="11" width="10.7109375" style="35" customWidth="1"/>
    <col min="12" max="12" width="2.57421875" style="35" customWidth="1"/>
    <col min="13" max="13" width="10.421875" style="9" bestFit="1" customWidth="1"/>
  </cols>
  <sheetData>
    <row r="1" ht="21.75" customHeight="1"/>
    <row r="2" spans="1:13" ht="22.5" customHeight="1" thickBot="1">
      <c r="A2" s="1"/>
      <c r="B2" s="1"/>
      <c r="C2" s="1"/>
      <c r="D2" s="1"/>
      <c r="E2" s="1"/>
      <c r="F2" s="3"/>
      <c r="G2" s="2"/>
      <c r="H2" s="3"/>
      <c r="I2" s="2"/>
      <c r="J2" s="3"/>
      <c r="K2" s="36"/>
      <c r="L2" s="36"/>
      <c r="M2" s="3"/>
    </row>
    <row r="3" spans="1:13" s="7" customFormat="1" ht="16.5" thickBot="1" thickTop="1">
      <c r="A3" s="32"/>
      <c r="B3" s="32"/>
      <c r="C3" s="32"/>
      <c r="D3" s="32"/>
      <c r="E3" s="32"/>
      <c r="F3" s="33" t="s">
        <v>50</v>
      </c>
      <c r="G3" s="33"/>
      <c r="H3" s="33" t="s">
        <v>0</v>
      </c>
      <c r="I3" s="40"/>
      <c r="J3" s="33" t="s">
        <v>47</v>
      </c>
      <c r="K3" s="37" t="s">
        <v>49</v>
      </c>
      <c r="L3" s="37"/>
      <c r="M3" s="6" t="s">
        <v>1</v>
      </c>
    </row>
    <row r="4" spans="1:13" ht="15.75" thickTop="1">
      <c r="A4" s="26"/>
      <c r="B4" s="10" t="s">
        <v>2</v>
      </c>
      <c r="C4" s="26"/>
      <c r="D4" s="26"/>
      <c r="E4" s="26"/>
      <c r="F4" s="27"/>
      <c r="G4" s="28"/>
      <c r="H4" s="27"/>
      <c r="I4" s="28"/>
      <c r="J4" s="27"/>
      <c r="K4" s="19"/>
      <c r="L4" s="19"/>
      <c r="M4" s="4"/>
    </row>
    <row r="5" spans="1:15" ht="12" customHeight="1">
      <c r="A5" s="26"/>
      <c r="B5" s="26"/>
      <c r="C5" s="26" t="s">
        <v>3</v>
      </c>
      <c r="D5" s="26"/>
      <c r="E5" s="26"/>
      <c r="F5" s="19">
        <v>17218.25</v>
      </c>
      <c r="G5" s="19"/>
      <c r="H5" s="19">
        <v>25271</v>
      </c>
      <c r="I5" s="28"/>
      <c r="J5" s="27">
        <v>-8052.75</v>
      </c>
      <c r="K5" s="19">
        <f>-J5</f>
        <v>8052.75</v>
      </c>
      <c r="L5" s="19"/>
      <c r="M5" s="11">
        <f>ROUND(IF(H5=0,IF(F5=0,0,1),F5/H5),5)</f>
        <v>0.68134</v>
      </c>
      <c r="O5" s="25"/>
    </row>
    <row r="6" spans="1:13" ht="12" customHeight="1">
      <c r="A6" s="26"/>
      <c r="B6" s="26"/>
      <c r="C6" s="26" t="s">
        <v>4</v>
      </c>
      <c r="D6" s="26"/>
      <c r="E6" s="26"/>
      <c r="F6" s="20">
        <v>23.83</v>
      </c>
      <c r="G6" s="19"/>
      <c r="H6" s="19">
        <v>680</v>
      </c>
      <c r="I6" s="28"/>
      <c r="J6" s="27">
        <v>-656.17</v>
      </c>
      <c r="K6" s="19">
        <f>-J6</f>
        <v>656.17</v>
      </c>
      <c r="L6" s="19"/>
      <c r="M6" s="11">
        <f>ROUND(IF(H6=0,IF(F6=0,0,1),F6/H6),5)</f>
        <v>0.03504</v>
      </c>
    </row>
    <row r="7" spans="1:13" ht="12" customHeight="1">
      <c r="A7" s="26"/>
      <c r="B7" s="26"/>
      <c r="C7" s="26" t="s">
        <v>5</v>
      </c>
      <c r="D7" s="26"/>
      <c r="E7" s="26"/>
      <c r="F7" s="19">
        <v>1335</v>
      </c>
      <c r="G7" s="19"/>
      <c r="H7" s="19">
        <v>1380</v>
      </c>
      <c r="I7" s="28"/>
      <c r="J7" s="27">
        <v>-45</v>
      </c>
      <c r="K7" s="19">
        <f>-J7</f>
        <v>45</v>
      </c>
      <c r="L7" s="19"/>
      <c r="M7" s="13">
        <f>ROUND(IF(H7=0,IF(F7=0,0,1),F7/H7),5)</f>
        <v>0.96739</v>
      </c>
    </row>
    <row r="8" spans="1:15" ht="12" customHeight="1" thickBot="1">
      <c r="A8" s="26"/>
      <c r="B8" s="26"/>
      <c r="C8" s="26" t="s">
        <v>48</v>
      </c>
      <c r="D8" s="26"/>
      <c r="E8" s="26"/>
      <c r="F8" s="21">
        <v>240</v>
      </c>
      <c r="G8" s="19"/>
      <c r="H8" s="21"/>
      <c r="I8" s="28"/>
      <c r="J8" s="29"/>
      <c r="K8" s="21"/>
      <c r="L8" s="20"/>
      <c r="M8" s="12"/>
      <c r="O8" s="34"/>
    </row>
    <row r="9" spans="1:13" ht="15">
      <c r="A9" s="26"/>
      <c r="B9" s="10" t="s">
        <v>6</v>
      </c>
      <c r="C9" s="26"/>
      <c r="D9" s="26"/>
      <c r="E9" s="26"/>
      <c r="F9" s="44">
        <v>18817.08</v>
      </c>
      <c r="G9" s="44"/>
      <c r="H9" s="44">
        <v>27331</v>
      </c>
      <c r="I9" s="43"/>
      <c r="J9" s="42">
        <v>-8513.92</v>
      </c>
      <c r="K9" s="44">
        <f>-J9</f>
        <v>8513.92</v>
      </c>
      <c r="L9" s="44"/>
      <c r="M9" s="17">
        <f>ROUND(IF(H9=0,IF(F9=0,0,1),F9/H9),5)</f>
        <v>0.68849</v>
      </c>
    </row>
    <row r="10" spans="1:13" ht="21.75" customHeight="1">
      <c r="A10" s="26"/>
      <c r="B10" s="10" t="s">
        <v>7</v>
      </c>
      <c r="C10" s="26"/>
      <c r="D10" s="26"/>
      <c r="E10" s="26"/>
      <c r="F10" s="19"/>
      <c r="G10" s="19"/>
      <c r="H10" s="19"/>
      <c r="I10" s="28"/>
      <c r="J10" s="27"/>
      <c r="K10" s="19"/>
      <c r="L10" s="19"/>
      <c r="M10" s="13"/>
    </row>
    <row r="11" spans="1:13" ht="18" customHeight="1">
      <c r="A11" s="26"/>
      <c r="B11" s="26"/>
      <c r="C11" s="14" t="s">
        <v>8</v>
      </c>
      <c r="D11" s="26"/>
      <c r="E11" s="26"/>
      <c r="F11" s="19"/>
      <c r="G11" s="19"/>
      <c r="H11" s="19"/>
      <c r="I11" s="28"/>
      <c r="J11" s="27"/>
      <c r="K11" s="19"/>
      <c r="L11" s="19"/>
      <c r="M11" s="11"/>
    </row>
    <row r="12" spans="1:13" ht="12" customHeight="1">
      <c r="A12" s="26"/>
      <c r="B12" s="26"/>
      <c r="C12" s="26"/>
      <c r="D12" s="28" t="s">
        <v>9</v>
      </c>
      <c r="E12" s="26"/>
      <c r="F12" s="19">
        <v>21.29</v>
      </c>
      <c r="G12" s="19"/>
      <c r="H12" s="19">
        <v>30</v>
      </c>
      <c r="I12" s="28"/>
      <c r="J12" s="27">
        <v>-8.71</v>
      </c>
      <c r="K12" s="19">
        <f aca="true" t="shared" si="0" ref="K12:K48">-J12</f>
        <v>8.71</v>
      </c>
      <c r="L12" s="19"/>
      <c r="M12" s="11">
        <f>ROUND(IF(H12=0,IF(F12=0,0,1),F12/H12),5)</f>
        <v>0.70967</v>
      </c>
    </row>
    <row r="13" spans="1:13" ht="12" customHeight="1">
      <c r="A13" s="26"/>
      <c r="B13" s="26"/>
      <c r="C13" s="26"/>
      <c r="D13" s="28" t="s">
        <v>10</v>
      </c>
      <c r="E13" s="26"/>
      <c r="F13" s="19">
        <v>78</v>
      </c>
      <c r="G13" s="19"/>
      <c r="H13" s="19">
        <v>180</v>
      </c>
      <c r="I13" s="28"/>
      <c r="J13" s="27">
        <v>-102</v>
      </c>
      <c r="K13" s="19">
        <f t="shared" si="0"/>
        <v>102</v>
      </c>
      <c r="L13" s="19"/>
      <c r="M13" s="11">
        <f>ROUND(IF(H13=0,IF(F13=0,0,1),F13/H13),5)</f>
        <v>0.43333</v>
      </c>
    </row>
    <row r="14" spans="1:13" ht="12" customHeight="1">
      <c r="A14" s="26"/>
      <c r="B14" s="26"/>
      <c r="C14" s="26"/>
      <c r="D14" s="28" t="s">
        <v>11</v>
      </c>
      <c r="E14" s="26"/>
      <c r="F14" s="19">
        <v>0</v>
      </c>
      <c r="G14" s="19"/>
      <c r="H14" s="19">
        <v>50</v>
      </c>
      <c r="I14" s="28"/>
      <c r="J14" s="27">
        <v>-50</v>
      </c>
      <c r="K14" s="19">
        <f t="shared" si="0"/>
        <v>50</v>
      </c>
      <c r="L14" s="19"/>
      <c r="M14" s="11">
        <f>ROUND(IF(H14=0,IF(F14=0,0,1),F14/H14),5)</f>
        <v>0</v>
      </c>
    </row>
    <row r="15" spans="1:13" ht="12" customHeight="1">
      <c r="A15" s="26"/>
      <c r="B15" s="26"/>
      <c r="C15" s="26"/>
      <c r="D15" s="28" t="s">
        <v>12</v>
      </c>
      <c r="E15" s="26"/>
      <c r="F15" s="19">
        <v>157</v>
      </c>
      <c r="G15" s="19"/>
      <c r="H15" s="19">
        <v>175</v>
      </c>
      <c r="I15" s="28"/>
      <c r="J15" s="27">
        <v>-18</v>
      </c>
      <c r="K15" s="19">
        <f t="shared" si="0"/>
        <v>18</v>
      </c>
      <c r="L15" s="19"/>
      <c r="M15" s="11">
        <f>ROUND(IF(H15=0,IF(F15=0,0,1),F15/H15),5)</f>
        <v>0.89714</v>
      </c>
    </row>
    <row r="16" spans="1:13" ht="12" customHeight="1">
      <c r="A16" s="26"/>
      <c r="B16" s="26"/>
      <c r="C16" s="26"/>
      <c r="D16" s="28" t="s">
        <v>13</v>
      </c>
      <c r="E16" s="26"/>
      <c r="F16" s="19"/>
      <c r="G16" s="19"/>
      <c r="H16" s="19"/>
      <c r="I16" s="28"/>
      <c r="J16" s="27"/>
      <c r="K16" s="19">
        <f t="shared" si="0"/>
        <v>0</v>
      </c>
      <c r="L16" s="19"/>
      <c r="M16" s="11"/>
    </row>
    <row r="17" spans="1:13" ht="12" customHeight="1">
      <c r="A17" s="26"/>
      <c r="B17" s="26"/>
      <c r="C17" s="26"/>
      <c r="D17" s="28"/>
      <c r="E17" s="28" t="s">
        <v>14</v>
      </c>
      <c r="F17" s="22">
        <v>0</v>
      </c>
      <c r="G17" s="19"/>
      <c r="H17" s="22">
        <v>280</v>
      </c>
      <c r="I17" s="28"/>
      <c r="J17" s="27">
        <v>-280</v>
      </c>
      <c r="K17" s="19">
        <f t="shared" si="0"/>
        <v>280</v>
      </c>
      <c r="L17" s="19"/>
      <c r="M17" s="39">
        <f aca="true" t="shared" si="1" ref="M17:M22">ROUND(IF(H17=0,IF(F17=0,0,1),F17/H17),5)</f>
        <v>0</v>
      </c>
    </row>
    <row r="18" spans="1:13" ht="12" customHeight="1" thickBot="1">
      <c r="A18" s="26"/>
      <c r="B18" s="26"/>
      <c r="C18" s="26"/>
      <c r="D18" s="28"/>
      <c r="E18" s="28" t="s">
        <v>15</v>
      </c>
      <c r="F18" s="49">
        <v>273.71</v>
      </c>
      <c r="G18" s="19"/>
      <c r="H18" s="49">
        <v>260</v>
      </c>
      <c r="I18" s="28"/>
      <c r="J18" s="29">
        <v>13.71</v>
      </c>
      <c r="K18" s="23">
        <f t="shared" si="0"/>
        <v>-13.71</v>
      </c>
      <c r="L18" s="20"/>
      <c r="M18" s="41">
        <f t="shared" si="1"/>
        <v>1.05273</v>
      </c>
    </row>
    <row r="19" spans="1:13" ht="12" customHeight="1">
      <c r="A19" s="26"/>
      <c r="B19" s="26"/>
      <c r="C19" s="26"/>
      <c r="D19" s="28" t="s">
        <v>16</v>
      </c>
      <c r="E19" s="26"/>
      <c r="F19" s="19">
        <v>273.71</v>
      </c>
      <c r="G19" s="19"/>
      <c r="H19" s="19">
        <v>540</v>
      </c>
      <c r="I19" s="28"/>
      <c r="J19" s="27">
        <v>-266.29</v>
      </c>
      <c r="K19" s="19">
        <f t="shared" si="0"/>
        <v>266.29</v>
      </c>
      <c r="L19" s="19"/>
      <c r="M19" s="13">
        <f t="shared" si="1"/>
        <v>0.50687</v>
      </c>
    </row>
    <row r="20" spans="1:13" ht="12" customHeight="1">
      <c r="A20" s="26"/>
      <c r="B20" s="26"/>
      <c r="C20" s="26"/>
      <c r="D20" s="28" t="s">
        <v>17</v>
      </c>
      <c r="E20" s="26"/>
      <c r="F20" s="19">
        <v>250</v>
      </c>
      <c r="G20" s="19"/>
      <c r="H20" s="19">
        <v>300</v>
      </c>
      <c r="I20" s="28"/>
      <c r="J20" s="27">
        <v>-50</v>
      </c>
      <c r="K20" s="19">
        <f t="shared" si="0"/>
        <v>50</v>
      </c>
      <c r="L20" s="19"/>
      <c r="M20" s="11">
        <f t="shared" si="1"/>
        <v>0.83333</v>
      </c>
    </row>
    <row r="21" spans="1:13" ht="12" customHeight="1" thickBot="1">
      <c r="A21" s="26"/>
      <c r="B21" s="26"/>
      <c r="C21" s="26"/>
      <c r="D21" s="28" t="s">
        <v>18</v>
      </c>
      <c r="E21" s="26"/>
      <c r="F21" s="23">
        <v>96.89</v>
      </c>
      <c r="G21" s="19"/>
      <c r="H21" s="23">
        <v>300</v>
      </c>
      <c r="I21" s="28"/>
      <c r="J21" s="29">
        <v>-203.11</v>
      </c>
      <c r="K21" s="23">
        <f t="shared" si="0"/>
        <v>203.11</v>
      </c>
      <c r="L21" s="20"/>
      <c r="M21" s="15">
        <f t="shared" si="1"/>
        <v>0.32297</v>
      </c>
    </row>
    <row r="22" spans="1:13" ht="12" customHeight="1">
      <c r="A22" s="26"/>
      <c r="B22" s="26"/>
      <c r="C22" s="14" t="s">
        <v>19</v>
      </c>
      <c r="D22" s="26"/>
      <c r="E22" s="26"/>
      <c r="F22" s="19">
        <v>876.89</v>
      </c>
      <c r="G22" s="19"/>
      <c r="H22" s="19">
        <v>1575</v>
      </c>
      <c r="I22" s="28"/>
      <c r="J22" s="27">
        <v>-698.11</v>
      </c>
      <c r="K22" s="19">
        <f t="shared" si="0"/>
        <v>698.11</v>
      </c>
      <c r="L22" s="19"/>
      <c r="M22" s="16">
        <f t="shared" si="1"/>
        <v>0.55676</v>
      </c>
    </row>
    <row r="23" spans="1:13" ht="18" customHeight="1">
      <c r="A23" s="26"/>
      <c r="B23" s="26"/>
      <c r="C23" s="14" t="s">
        <v>20</v>
      </c>
      <c r="D23" s="26"/>
      <c r="E23" s="26"/>
      <c r="F23" s="19"/>
      <c r="G23" s="19"/>
      <c r="H23" s="19"/>
      <c r="I23" s="28"/>
      <c r="J23" s="27"/>
      <c r="K23" s="19"/>
      <c r="L23" s="19"/>
      <c r="M23" s="13"/>
    </row>
    <row r="24" spans="1:13" ht="12.75" customHeight="1">
      <c r="A24" s="26"/>
      <c r="B24" s="26"/>
      <c r="C24" s="26"/>
      <c r="D24" s="28" t="s">
        <v>21</v>
      </c>
      <c r="E24" s="26"/>
      <c r="F24" s="19">
        <v>0</v>
      </c>
      <c r="G24" s="19"/>
      <c r="H24" s="19">
        <v>600</v>
      </c>
      <c r="I24" s="28"/>
      <c r="J24" s="27">
        <v>-600</v>
      </c>
      <c r="K24" s="19">
        <f t="shared" si="0"/>
        <v>600</v>
      </c>
      <c r="L24" s="19"/>
      <c r="M24" s="11">
        <f aca="true" t="shared" si="2" ref="M24:M34">ROUND(IF(H24=0,IF(F24=0,0,1),F24/H24),5)</f>
        <v>0</v>
      </c>
    </row>
    <row r="25" spans="1:13" ht="12" customHeight="1">
      <c r="A25" s="26"/>
      <c r="B25" s="26"/>
      <c r="C25" s="26"/>
      <c r="D25" s="28" t="s">
        <v>22</v>
      </c>
      <c r="E25" s="26"/>
      <c r="F25" s="19">
        <v>2854.8</v>
      </c>
      <c r="G25" s="19"/>
      <c r="H25" s="19">
        <v>3806</v>
      </c>
      <c r="I25" s="28"/>
      <c r="J25" s="27">
        <v>-951.2</v>
      </c>
      <c r="K25" s="19">
        <f t="shared" si="0"/>
        <v>951.2</v>
      </c>
      <c r="L25" s="19"/>
      <c r="M25" s="11">
        <f t="shared" si="2"/>
        <v>0.75008</v>
      </c>
    </row>
    <row r="26" spans="1:13" ht="12" customHeight="1">
      <c r="A26" s="26"/>
      <c r="B26" s="26"/>
      <c r="C26" s="26"/>
      <c r="D26" s="28" t="s">
        <v>23</v>
      </c>
      <c r="E26" s="26"/>
      <c r="F26" s="19">
        <v>0</v>
      </c>
      <c r="G26" s="19"/>
      <c r="H26" s="19">
        <v>500</v>
      </c>
      <c r="I26" s="28"/>
      <c r="J26" s="27">
        <v>-500</v>
      </c>
      <c r="K26" s="19">
        <f t="shared" si="0"/>
        <v>500</v>
      </c>
      <c r="L26" s="19"/>
      <c r="M26" s="11">
        <f t="shared" si="2"/>
        <v>0</v>
      </c>
    </row>
    <row r="27" spans="1:13" ht="12" customHeight="1">
      <c r="A27" s="26"/>
      <c r="B27" s="26"/>
      <c r="C27" s="26"/>
      <c r="D27" s="28" t="s">
        <v>24</v>
      </c>
      <c r="E27" s="26"/>
      <c r="F27" s="19">
        <v>749.97</v>
      </c>
      <c r="G27" s="19"/>
      <c r="H27" s="19">
        <v>1000</v>
      </c>
      <c r="I27" s="28"/>
      <c r="J27" s="27">
        <v>-250.03</v>
      </c>
      <c r="K27" s="19">
        <f t="shared" si="0"/>
        <v>250.03</v>
      </c>
      <c r="L27" s="19"/>
      <c r="M27" s="11">
        <f t="shared" si="2"/>
        <v>0.74997</v>
      </c>
    </row>
    <row r="28" spans="1:13" ht="12" customHeight="1">
      <c r="A28" s="26"/>
      <c r="B28" s="26"/>
      <c r="C28" s="26"/>
      <c r="D28" s="28" t="s">
        <v>25</v>
      </c>
      <c r="E28" s="26"/>
      <c r="F28" s="19">
        <v>0</v>
      </c>
      <c r="G28" s="19"/>
      <c r="H28" s="19">
        <v>100</v>
      </c>
      <c r="I28" s="28"/>
      <c r="J28" s="27">
        <v>-100</v>
      </c>
      <c r="K28" s="19">
        <f t="shared" si="0"/>
        <v>100</v>
      </c>
      <c r="L28" s="19"/>
      <c r="M28" s="11">
        <f t="shared" si="2"/>
        <v>0</v>
      </c>
    </row>
    <row r="29" spans="1:13" ht="12" customHeight="1">
      <c r="A29" s="26"/>
      <c r="B29" s="26"/>
      <c r="C29" s="26"/>
      <c r="D29" s="28" t="s">
        <v>26</v>
      </c>
      <c r="E29" s="26"/>
      <c r="F29" s="19">
        <v>1319.76</v>
      </c>
      <c r="G29" s="19"/>
      <c r="H29" s="19">
        <v>1800</v>
      </c>
      <c r="I29" s="28"/>
      <c r="J29" s="27">
        <v>-480.24</v>
      </c>
      <c r="K29" s="19">
        <f t="shared" si="0"/>
        <v>480.24</v>
      </c>
      <c r="L29" s="19"/>
      <c r="M29" s="11">
        <f t="shared" si="2"/>
        <v>0.7332</v>
      </c>
    </row>
    <row r="30" spans="1:13" ht="12" customHeight="1">
      <c r="A30" s="26"/>
      <c r="B30" s="26"/>
      <c r="C30" s="26"/>
      <c r="D30" s="28" t="s">
        <v>27</v>
      </c>
      <c r="E30" s="26"/>
      <c r="F30" s="19">
        <v>4320</v>
      </c>
      <c r="G30" s="19"/>
      <c r="H30" s="19">
        <v>5760</v>
      </c>
      <c r="I30" s="28"/>
      <c r="J30" s="27">
        <v>-1440</v>
      </c>
      <c r="K30" s="19">
        <f t="shared" si="0"/>
        <v>1440</v>
      </c>
      <c r="L30" s="19"/>
      <c r="M30" s="11">
        <f t="shared" si="2"/>
        <v>0.75</v>
      </c>
    </row>
    <row r="31" spans="1:13" ht="12" customHeight="1">
      <c r="A31" s="26"/>
      <c r="B31" s="26"/>
      <c r="C31" s="26"/>
      <c r="D31" s="28" t="s">
        <v>28</v>
      </c>
      <c r="E31" s="26"/>
      <c r="F31" s="19">
        <v>850</v>
      </c>
      <c r="G31" s="19"/>
      <c r="H31" s="19">
        <v>1900</v>
      </c>
      <c r="I31" s="28"/>
      <c r="J31" s="27">
        <v>-1050</v>
      </c>
      <c r="K31" s="19">
        <f t="shared" si="0"/>
        <v>1050</v>
      </c>
      <c r="L31" s="19"/>
      <c r="M31" s="11">
        <f t="shared" si="2"/>
        <v>0.44737</v>
      </c>
    </row>
    <row r="32" spans="1:13" ht="12" customHeight="1">
      <c r="A32" s="26"/>
      <c r="B32" s="26"/>
      <c r="C32" s="26"/>
      <c r="D32" s="28" t="s">
        <v>29</v>
      </c>
      <c r="E32" s="26"/>
      <c r="F32" s="19">
        <v>100.33</v>
      </c>
      <c r="G32" s="19"/>
      <c r="H32" s="19">
        <v>190</v>
      </c>
      <c r="I32" s="28"/>
      <c r="J32" s="27">
        <v>-89.67</v>
      </c>
      <c r="K32" s="19">
        <f t="shared" si="0"/>
        <v>89.67</v>
      </c>
      <c r="L32" s="19"/>
      <c r="M32" s="11">
        <f t="shared" si="2"/>
        <v>0.52805</v>
      </c>
    </row>
    <row r="33" spans="1:13" ht="12" customHeight="1" thickBot="1">
      <c r="A33" s="26"/>
      <c r="B33" s="26"/>
      <c r="C33" s="26"/>
      <c r="D33" s="28" t="s">
        <v>30</v>
      </c>
      <c r="E33" s="26"/>
      <c r="F33" s="23">
        <v>1177.78</v>
      </c>
      <c r="G33" s="19"/>
      <c r="H33" s="23">
        <v>1600</v>
      </c>
      <c r="I33" s="28"/>
      <c r="J33" s="29">
        <v>-422.22</v>
      </c>
      <c r="K33" s="23">
        <f t="shared" si="0"/>
        <v>422.22</v>
      </c>
      <c r="L33" s="20"/>
      <c r="M33" s="15">
        <f t="shared" si="2"/>
        <v>0.73611</v>
      </c>
    </row>
    <row r="34" spans="1:13" ht="12" customHeight="1">
      <c r="A34" s="26"/>
      <c r="B34" s="26"/>
      <c r="C34" s="14" t="s">
        <v>31</v>
      </c>
      <c r="D34" s="26"/>
      <c r="E34" s="26"/>
      <c r="F34" s="19">
        <v>11372.64</v>
      </c>
      <c r="G34" s="19"/>
      <c r="H34" s="19">
        <v>17256</v>
      </c>
      <c r="I34" s="28"/>
      <c r="J34" s="27">
        <v>-5883.36</v>
      </c>
      <c r="K34" s="19">
        <f t="shared" si="0"/>
        <v>5883.36</v>
      </c>
      <c r="L34" s="19"/>
      <c r="M34" s="13">
        <f t="shared" si="2"/>
        <v>0.65905</v>
      </c>
    </row>
    <row r="35" spans="1:13" ht="16.5" customHeight="1">
      <c r="A35" s="26"/>
      <c r="B35" s="26"/>
      <c r="C35" s="14" t="s">
        <v>32</v>
      </c>
      <c r="D35" s="26"/>
      <c r="E35" s="26"/>
      <c r="F35" s="19"/>
      <c r="G35" s="19"/>
      <c r="H35" s="19"/>
      <c r="I35" s="28"/>
      <c r="J35" s="27"/>
      <c r="K35" s="19"/>
      <c r="L35" s="19"/>
      <c r="M35" s="11"/>
    </row>
    <row r="36" spans="1:13" ht="12" customHeight="1">
      <c r="A36" s="26"/>
      <c r="B36" s="26"/>
      <c r="C36" s="26"/>
      <c r="D36" s="28" t="s">
        <v>33</v>
      </c>
      <c r="E36" s="28"/>
      <c r="F36" s="19">
        <v>1116</v>
      </c>
      <c r="G36" s="19"/>
      <c r="H36" s="19">
        <v>1490</v>
      </c>
      <c r="I36" s="28"/>
      <c r="J36" s="27">
        <v>-374</v>
      </c>
      <c r="K36" s="19">
        <f t="shared" si="0"/>
        <v>374</v>
      </c>
      <c r="L36" s="19"/>
      <c r="M36" s="11">
        <f aca="true" t="shared" si="3" ref="M36:M48">ROUND(IF(H36=0,IF(F36=0,0,1),F36/H36),5)</f>
        <v>0.74899</v>
      </c>
    </row>
    <row r="37" spans="1:13" ht="12" customHeight="1">
      <c r="A37" s="26"/>
      <c r="B37" s="26"/>
      <c r="C37" s="26"/>
      <c r="D37" s="28" t="s">
        <v>34</v>
      </c>
      <c r="E37" s="28"/>
      <c r="F37" s="19">
        <v>0</v>
      </c>
      <c r="G37" s="19"/>
      <c r="H37" s="19">
        <v>10</v>
      </c>
      <c r="I37" s="28"/>
      <c r="J37" s="27">
        <v>-10</v>
      </c>
      <c r="K37" s="19">
        <f t="shared" si="0"/>
        <v>10</v>
      </c>
      <c r="L37" s="19"/>
      <c r="M37" s="11">
        <f t="shared" si="3"/>
        <v>0</v>
      </c>
    </row>
    <row r="38" spans="1:13" ht="12" customHeight="1">
      <c r="A38" s="26"/>
      <c r="B38" s="26"/>
      <c r="C38" s="26"/>
      <c r="D38" s="28" t="s">
        <v>35</v>
      </c>
      <c r="E38" s="28"/>
      <c r="F38" s="19">
        <v>0</v>
      </c>
      <c r="G38" s="19"/>
      <c r="H38" s="19">
        <v>140</v>
      </c>
      <c r="I38" s="28"/>
      <c r="J38" s="27">
        <v>-140</v>
      </c>
      <c r="K38" s="19">
        <f t="shared" si="0"/>
        <v>140</v>
      </c>
      <c r="L38" s="19"/>
      <c r="M38" s="11">
        <f t="shared" si="3"/>
        <v>0</v>
      </c>
    </row>
    <row r="39" spans="1:13" ht="12" customHeight="1">
      <c r="A39" s="26"/>
      <c r="B39" s="26"/>
      <c r="C39" s="26"/>
      <c r="D39" s="28" t="s">
        <v>36</v>
      </c>
      <c r="E39" s="28"/>
      <c r="F39" s="19">
        <v>0</v>
      </c>
      <c r="G39" s="19"/>
      <c r="H39" s="19">
        <v>280</v>
      </c>
      <c r="I39" s="28"/>
      <c r="J39" s="27">
        <v>-280</v>
      </c>
      <c r="K39" s="19">
        <f t="shared" si="0"/>
        <v>280</v>
      </c>
      <c r="L39" s="19"/>
      <c r="M39" s="11">
        <f t="shared" si="3"/>
        <v>0</v>
      </c>
    </row>
    <row r="40" spans="1:13" ht="12" customHeight="1">
      <c r="A40" s="26"/>
      <c r="B40" s="26"/>
      <c r="C40" s="26"/>
      <c r="D40" s="28" t="s">
        <v>37</v>
      </c>
      <c r="E40" s="28"/>
      <c r="F40" s="19">
        <v>0</v>
      </c>
      <c r="G40" s="19"/>
      <c r="H40" s="19">
        <v>60</v>
      </c>
      <c r="I40" s="28"/>
      <c r="J40" s="27">
        <v>-60</v>
      </c>
      <c r="K40" s="19">
        <f t="shared" si="0"/>
        <v>60</v>
      </c>
      <c r="L40" s="19"/>
      <c r="M40" s="11">
        <f t="shared" si="3"/>
        <v>0</v>
      </c>
    </row>
    <row r="41" spans="1:13" ht="12" customHeight="1">
      <c r="A41" s="26"/>
      <c r="B41" s="26"/>
      <c r="C41" s="26"/>
      <c r="D41" s="28" t="s">
        <v>38</v>
      </c>
      <c r="E41" s="28"/>
      <c r="F41" s="19">
        <v>50</v>
      </c>
      <c r="G41" s="19"/>
      <c r="H41" s="19">
        <v>50</v>
      </c>
      <c r="I41" s="28"/>
      <c r="J41" s="27">
        <v>0</v>
      </c>
      <c r="K41" s="19">
        <f t="shared" si="0"/>
        <v>0</v>
      </c>
      <c r="L41" s="19"/>
      <c r="M41" s="11">
        <f t="shared" si="3"/>
        <v>1</v>
      </c>
    </row>
    <row r="42" spans="1:13" ht="12" customHeight="1">
      <c r="A42" s="26"/>
      <c r="B42" s="26"/>
      <c r="C42" s="26"/>
      <c r="D42" s="28" t="s">
        <v>39</v>
      </c>
      <c r="E42" s="28"/>
      <c r="F42" s="19">
        <v>0</v>
      </c>
      <c r="G42" s="19"/>
      <c r="H42" s="19">
        <v>275</v>
      </c>
      <c r="I42" s="28"/>
      <c r="J42" s="27">
        <v>-275</v>
      </c>
      <c r="K42" s="19">
        <f t="shared" si="0"/>
        <v>275</v>
      </c>
      <c r="L42" s="19"/>
      <c r="M42" s="11">
        <f t="shared" si="3"/>
        <v>0</v>
      </c>
    </row>
    <row r="43" spans="1:13" ht="12" customHeight="1">
      <c r="A43" s="26"/>
      <c r="B43" s="26"/>
      <c r="C43" s="26"/>
      <c r="D43" s="28" t="s">
        <v>40</v>
      </c>
      <c r="E43" s="28"/>
      <c r="F43" s="19">
        <v>4221</v>
      </c>
      <c r="G43" s="19"/>
      <c r="H43" s="19">
        <v>5800</v>
      </c>
      <c r="I43" s="28"/>
      <c r="J43" s="27">
        <v>-1579</v>
      </c>
      <c r="K43" s="19">
        <f t="shared" si="0"/>
        <v>1579</v>
      </c>
      <c r="L43" s="19"/>
      <c r="M43" s="11">
        <f t="shared" si="3"/>
        <v>0.72776</v>
      </c>
    </row>
    <row r="44" spans="1:13" ht="12" customHeight="1">
      <c r="A44" s="26"/>
      <c r="B44" s="26"/>
      <c r="C44" s="26"/>
      <c r="D44" s="28" t="s">
        <v>41</v>
      </c>
      <c r="E44" s="28"/>
      <c r="F44" s="19">
        <v>0</v>
      </c>
      <c r="G44" s="19"/>
      <c r="H44" s="19">
        <v>75</v>
      </c>
      <c r="I44" s="28"/>
      <c r="J44" s="27">
        <v>-75</v>
      </c>
      <c r="K44" s="20">
        <f t="shared" si="0"/>
        <v>75</v>
      </c>
      <c r="L44" s="20"/>
      <c r="M44" s="11">
        <f t="shared" si="3"/>
        <v>0</v>
      </c>
    </row>
    <row r="45" spans="1:13" ht="12" customHeight="1">
      <c r="A45" s="26"/>
      <c r="B45" s="26"/>
      <c r="C45" s="26"/>
      <c r="D45" s="28" t="s">
        <v>42</v>
      </c>
      <c r="E45" s="28"/>
      <c r="F45" s="19">
        <v>100</v>
      </c>
      <c r="G45" s="19"/>
      <c r="H45" s="19">
        <v>100</v>
      </c>
      <c r="I45" s="28"/>
      <c r="J45" s="27">
        <v>0</v>
      </c>
      <c r="K45" s="19">
        <f t="shared" si="0"/>
        <v>0</v>
      </c>
      <c r="L45" s="19"/>
      <c r="M45" s="11">
        <f t="shared" si="3"/>
        <v>1</v>
      </c>
    </row>
    <row r="46" spans="1:13" ht="12" customHeight="1" thickBot="1">
      <c r="A46" s="26"/>
      <c r="B46" s="26"/>
      <c r="C46" s="26"/>
      <c r="D46" s="28" t="s">
        <v>43</v>
      </c>
      <c r="E46" s="28"/>
      <c r="F46" s="23">
        <v>0</v>
      </c>
      <c r="G46" s="19"/>
      <c r="H46" s="23">
        <v>220</v>
      </c>
      <c r="I46" s="28"/>
      <c r="J46" s="30">
        <v>-220</v>
      </c>
      <c r="K46" s="23">
        <f t="shared" si="0"/>
        <v>220</v>
      </c>
      <c r="L46" s="20"/>
      <c r="M46" s="15">
        <f t="shared" si="3"/>
        <v>0</v>
      </c>
    </row>
    <row r="47" spans="1:13" ht="12" customHeight="1" thickBot="1">
      <c r="A47" s="26"/>
      <c r="B47" s="26"/>
      <c r="C47" s="14" t="s">
        <v>44</v>
      </c>
      <c r="D47" s="26"/>
      <c r="E47" s="26"/>
      <c r="F47" s="20">
        <v>5487</v>
      </c>
      <c r="G47" s="19"/>
      <c r="H47" s="20">
        <v>8500</v>
      </c>
      <c r="I47" s="28"/>
      <c r="J47" s="31">
        <v>-3013</v>
      </c>
      <c r="K47" s="21">
        <f t="shared" si="0"/>
        <v>3013</v>
      </c>
      <c r="L47" s="20"/>
      <c r="M47" s="13">
        <f t="shared" si="3"/>
        <v>0.64553</v>
      </c>
    </row>
    <row r="48" spans="1:13" ht="15" customHeight="1" thickBot="1">
      <c r="A48" s="26"/>
      <c r="B48" s="10" t="s">
        <v>45</v>
      </c>
      <c r="C48" s="26"/>
      <c r="D48" s="26"/>
      <c r="E48" s="26"/>
      <c r="F48" s="51">
        <v>17736.53</v>
      </c>
      <c r="G48" s="44"/>
      <c r="H48" s="51">
        <v>27331</v>
      </c>
      <c r="I48" s="43"/>
      <c r="J48" s="45">
        <v>-9594.47</v>
      </c>
      <c r="K48" s="51">
        <f t="shared" si="0"/>
        <v>9594.47</v>
      </c>
      <c r="L48" s="53"/>
      <c r="M48" s="52">
        <f t="shared" si="3"/>
        <v>0.64895</v>
      </c>
    </row>
    <row r="49" spans="1:13" s="5" customFormat="1" ht="19.5" customHeight="1" thickBot="1">
      <c r="A49" s="10" t="s">
        <v>46</v>
      </c>
      <c r="B49" s="26"/>
      <c r="C49" s="26"/>
      <c r="D49" s="26"/>
      <c r="E49" s="26"/>
      <c r="F49" s="50">
        <v>1080.55</v>
      </c>
      <c r="G49" s="47"/>
      <c r="H49" s="24"/>
      <c r="I49" s="14"/>
      <c r="J49" s="46"/>
      <c r="K49" s="47"/>
      <c r="L49" s="47"/>
      <c r="M49" s="48"/>
    </row>
    <row r="50" spans="8:13" ht="15.75" thickTop="1">
      <c r="H50" s="18"/>
      <c r="I50" s="18"/>
      <c r="J50" s="18"/>
      <c r="K50" s="38"/>
      <c r="L50" s="38"/>
      <c r="M50" s="18"/>
    </row>
  </sheetData>
  <sheetProtection/>
  <printOptions/>
  <pageMargins left="0.7" right="0.7" top="0.75" bottom="0.75" header="0.25" footer="0.3"/>
  <pageSetup orientation="portrait" r:id="rId1"/>
  <headerFooter>
    <oddHeader>&amp;L&amp;"Arial,Bold"&amp;8 10:57 PM
03/04/19
 Accrual Basis&amp;C&amp;"Arial,Bold"&amp;12 Concord Monthly Meeting of the
&amp;14 Income &amp; Expense
 Budget vs. Actual
&amp;10 June 2018 through Feb 2019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Haigh</dc:creator>
  <cp:keywords/>
  <dc:description/>
  <cp:lastModifiedBy>Mark Barker</cp:lastModifiedBy>
  <cp:lastPrinted>2019-03-08T14:43:31Z</cp:lastPrinted>
  <dcterms:created xsi:type="dcterms:W3CDTF">2018-12-05T03:57:01Z</dcterms:created>
  <dcterms:modified xsi:type="dcterms:W3CDTF">2019-03-12T18:31:09Z</dcterms:modified>
  <cp:category/>
  <cp:version/>
  <cp:contentType/>
  <cp:contentStatus/>
</cp:coreProperties>
</file>