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come&amp;Expenses2018-12" sheetId="1" r:id="rId1"/>
  </sheets>
  <definedNames>
    <definedName name="_xlnm.Print_Titles" localSheetId="0">('Income&amp;Expenses2018-12'!$A:$E,'Income&amp;Expenses2018-12'!$1:$2)</definedName>
    <definedName name="_xlnm.Print_Titles" localSheetId="0">('Income&amp;Expenses2018-12'!$A:$E,'Income&amp;Expenses2018-12'!$1:$2)</definedName>
  </definedNames>
  <calcPr fullCalcOnLoad="1"/>
</workbook>
</file>

<file path=xl/sharedStrings.xml><?xml version="1.0" encoding="utf-8"?>
<sst xmlns="http://schemas.openxmlformats.org/spreadsheetml/2006/main" count="51" uniqueCount="51">
  <si>
    <t>Jun '18 - Dec '31</t>
  </si>
  <si>
    <t>Budget</t>
  </si>
  <si>
    <t>$ Over Budget</t>
  </si>
  <si>
    <t>$ Remaining</t>
  </si>
  <si>
    <t>% of Budget</t>
  </si>
  <si>
    <t>Income</t>
  </si>
  <si>
    <t>Contributions</t>
  </si>
  <si>
    <t>Interest Income</t>
  </si>
  <si>
    <t>Rental Income</t>
  </si>
  <si>
    <t>Solar Roof Lease</t>
  </si>
  <si>
    <t>Total Income</t>
  </si>
  <si>
    <t>Expense</t>
  </si>
  <si>
    <t>1 Program</t>
  </si>
  <si>
    <t>Budget Committee</t>
  </si>
  <si>
    <t>Hospitality</t>
  </si>
  <si>
    <t>Library</t>
  </si>
  <si>
    <t>Ministry and Counsel Committee</t>
  </si>
  <si>
    <t>Outreach</t>
  </si>
  <si>
    <t>Web Site Expense</t>
  </si>
  <si>
    <t>Outreach - Other</t>
  </si>
  <si>
    <t>Total Outreach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</si>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</sst>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@"/>
    <numFmt numFmtId="167" formatCode="_(\$* #,##0.00_);_(\$* \(#,##0.00\);_(\$* \-??_);_(@_)"/>
    <numFmt numFmtId="168" formatCode="#,##0.00;\-#,##0.00"/>
    <numFmt numFmtId="169" formatCode="#,##0.0#%;\-#,##0.0#%"/>
    <numFmt numFmtId="170" formatCode="0"/>
    <numFmt numFmtId="171" formatCode="0%"/>
    <numFmt numFmtId="172" formatCode="#,##0_);\(#,##0\)"/>
    <numFmt numFmtId="173" formatCode="#,##0.00_);\(#,##0.00\)"/>
    <numFmt numFmtId="174" formatCode="#,##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20" applyNumberFormat="1" applyFont="1">
      <alignment/>
      <protection/>
    </xf>
    <xf numFmtId="164" fontId="1" fillId="0" borderId="0" xfId="20" applyNumberFormat="1">
      <alignment/>
      <protection/>
    </xf>
    <xf numFmtId="164" fontId="1" fillId="0" borderId="0" xfId="20">
      <alignment/>
      <protection/>
    </xf>
    <xf numFmtId="166" fontId="2" fillId="0" borderId="0" xfId="20" applyNumberFormat="1" applyFont="1">
      <alignment/>
      <protection/>
    </xf>
    <xf numFmtId="166" fontId="1" fillId="0" borderId="0" xfId="20" applyNumberFormat="1" applyBorder="1" applyAlignment="1">
      <alignment horizontal="center"/>
      <protection/>
    </xf>
    <xf numFmtId="166" fontId="1" fillId="0" borderId="1" xfId="20" applyNumberFormat="1" applyBorder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6" fontId="2" fillId="0" borderId="2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7" fontId="2" fillId="0" borderId="2" xfId="17" applyFont="1" applyFill="1" applyBorder="1" applyAlignment="1" applyProtection="1">
      <alignment horizontal="center"/>
      <protection/>
    </xf>
    <xf numFmtId="166" fontId="3" fillId="0" borderId="0" xfId="20" applyNumberFormat="1" applyFont="1">
      <alignment/>
      <protection/>
    </xf>
    <xf numFmtId="168" fontId="4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169" fontId="4" fillId="0" borderId="0" xfId="20" applyNumberFormat="1" applyFont="1">
      <alignment/>
      <protection/>
    </xf>
    <xf numFmtId="170" fontId="4" fillId="0" borderId="0" xfId="20" applyNumberFormat="1" applyFont="1">
      <alignment/>
      <protection/>
    </xf>
    <xf numFmtId="171" fontId="4" fillId="0" borderId="0" xfId="20" applyNumberFormat="1" applyFont="1">
      <alignment/>
      <protection/>
    </xf>
    <xf numFmtId="170" fontId="4" fillId="0" borderId="0" xfId="20" applyNumberFormat="1" applyFont="1" applyBorder="1">
      <alignment/>
      <protection/>
    </xf>
    <xf numFmtId="170" fontId="4" fillId="0" borderId="3" xfId="20" applyNumberFormat="1" applyFont="1" applyBorder="1">
      <alignment/>
      <protection/>
    </xf>
    <xf numFmtId="171" fontId="4" fillId="0" borderId="0" xfId="20" applyNumberFormat="1" applyFont="1" applyBorder="1">
      <alignment/>
      <protection/>
    </xf>
    <xf numFmtId="168" fontId="4" fillId="0" borderId="3" xfId="20" applyNumberFormat="1" applyFont="1" applyBorder="1">
      <alignment/>
      <protection/>
    </xf>
    <xf numFmtId="166" fontId="4" fillId="0" borderId="3" xfId="20" applyNumberFormat="1" applyFont="1" applyBorder="1">
      <alignment/>
      <protection/>
    </xf>
    <xf numFmtId="171" fontId="4" fillId="0" borderId="3" xfId="20" applyNumberFormat="1" applyFont="1" applyBorder="1">
      <alignment/>
      <protection/>
    </xf>
    <xf numFmtId="170" fontId="5" fillId="0" borderId="4" xfId="20" applyNumberFormat="1" applyFont="1" applyBorder="1">
      <alignment/>
      <protection/>
    </xf>
    <xf numFmtId="170" fontId="6" fillId="0" borderId="0" xfId="20" applyNumberFormat="1" applyFont="1">
      <alignment/>
      <protection/>
    </xf>
    <xf numFmtId="170" fontId="2" fillId="0" borderId="4" xfId="20" applyNumberFormat="1" applyFont="1" applyBorder="1">
      <alignment/>
      <protection/>
    </xf>
    <xf numFmtId="168" fontId="2" fillId="0" borderId="4" xfId="20" applyNumberFormat="1" applyFont="1" applyBorder="1">
      <alignment/>
      <protection/>
    </xf>
    <xf numFmtId="166" fontId="6" fillId="0" borderId="0" xfId="20" applyNumberFormat="1" applyFont="1">
      <alignment/>
      <protection/>
    </xf>
    <xf numFmtId="171" fontId="6" fillId="0" borderId="4" xfId="20" applyNumberFormat="1" applyFont="1" applyBorder="1">
      <alignment/>
      <protection/>
    </xf>
    <xf numFmtId="166" fontId="7" fillId="0" borderId="0" xfId="20" applyNumberFormat="1" applyFont="1">
      <alignment/>
      <protection/>
    </xf>
    <xf numFmtId="172" fontId="4" fillId="0" borderId="0" xfId="20" applyNumberFormat="1" applyFont="1">
      <alignment/>
      <protection/>
    </xf>
    <xf numFmtId="172" fontId="4" fillId="0" borderId="0" xfId="20" applyNumberFormat="1" applyFont="1" applyAlignment="1">
      <alignment horizontal="left"/>
      <protection/>
    </xf>
    <xf numFmtId="170" fontId="4" fillId="0" borderId="5" xfId="20" applyNumberFormat="1" applyFont="1" applyBorder="1">
      <alignment/>
      <protection/>
    </xf>
    <xf numFmtId="172" fontId="4" fillId="0" borderId="5" xfId="20" applyNumberFormat="1" applyFont="1" applyBorder="1" applyAlignment="1">
      <alignment horizontal="left"/>
      <protection/>
    </xf>
    <xf numFmtId="171" fontId="4" fillId="0" borderId="5" xfId="20" applyNumberFormat="1" applyFont="1" applyBorder="1">
      <alignment/>
      <protection/>
    </xf>
    <xf numFmtId="172" fontId="4" fillId="0" borderId="0" xfId="20" applyNumberFormat="1" applyFont="1" applyBorder="1">
      <alignment/>
      <protection/>
    </xf>
    <xf numFmtId="166" fontId="4" fillId="0" borderId="0" xfId="20" applyNumberFormat="1" applyFont="1" applyBorder="1">
      <alignment/>
      <protection/>
    </xf>
    <xf numFmtId="172" fontId="4" fillId="0" borderId="3" xfId="20" applyNumberFormat="1" applyFont="1" applyBorder="1">
      <alignment/>
      <protection/>
    </xf>
    <xf numFmtId="173" fontId="4" fillId="0" borderId="0" xfId="20" applyNumberFormat="1" applyFont="1">
      <alignment/>
      <protection/>
    </xf>
    <xf numFmtId="170" fontId="4" fillId="0" borderId="6" xfId="20" applyNumberFormat="1" applyFont="1" applyBorder="1">
      <alignment/>
      <protection/>
    </xf>
    <xf numFmtId="171" fontId="4" fillId="0" borderId="6" xfId="20" applyNumberFormat="1" applyFont="1" applyBorder="1">
      <alignment/>
      <protection/>
    </xf>
    <xf numFmtId="174" fontId="7" fillId="0" borderId="4" xfId="20" applyNumberFormat="1" applyFont="1" applyBorder="1">
      <alignment/>
      <protection/>
    </xf>
    <xf numFmtId="174" fontId="2" fillId="0" borderId="0" xfId="20" applyNumberFormat="1" applyFont="1">
      <alignment/>
      <protection/>
    </xf>
    <xf numFmtId="170" fontId="2" fillId="0" borderId="0" xfId="20" applyNumberFormat="1" applyFont="1">
      <alignment/>
      <protection/>
    </xf>
    <xf numFmtId="172" fontId="7" fillId="2" borderId="4" xfId="20" applyNumberFormat="1" applyFont="1" applyFill="1" applyBorder="1">
      <alignment/>
      <protection/>
    </xf>
    <xf numFmtId="169" fontId="7" fillId="0" borderId="4" xfId="20" applyNumberFormat="1" applyFont="1" applyBorder="1">
      <alignment/>
      <protection/>
    </xf>
    <xf numFmtId="164" fontId="2" fillId="0" borderId="0" xfId="20" applyFont="1">
      <alignment/>
      <protection/>
    </xf>
    <xf numFmtId="164" fontId="6" fillId="0" borderId="0" xfId="20" applyNumberFormat="1" applyFont="1">
      <alignment/>
      <protection/>
    </xf>
    <xf numFmtId="174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" sqref="E1"/>
    </sheetView>
  </sheetViews>
  <sheetFormatPr defaultColWidth="9.140625" defaultRowHeight="12.75"/>
  <cols>
    <col min="1" max="4" width="3.00390625" style="1" customWidth="1"/>
    <col min="5" max="5" width="25.421875" style="1" customWidth="1"/>
    <col min="6" max="6" width="13.421875" style="2" customWidth="1"/>
    <col min="7" max="7" width="2.28125" style="2" customWidth="1"/>
    <col min="8" max="8" width="7.8515625" style="2" customWidth="1"/>
    <col min="9" max="9" width="2.28125" style="2" customWidth="1"/>
    <col min="10" max="10" width="0" style="2" hidden="1" customWidth="1"/>
    <col min="11" max="11" width="12.00390625" style="2" customWidth="1"/>
    <col min="12" max="12" width="2.28125" style="2" customWidth="1"/>
    <col min="13" max="13" width="10.28125" style="2" customWidth="1"/>
    <col min="14" max="16384" width="8.7109375" style="3" customWidth="1"/>
  </cols>
  <sheetData>
    <row r="1" spans="1:13" ht="22.5" customHeight="1">
      <c r="A1" s="4"/>
      <c r="B1" s="4"/>
      <c r="C1" s="4"/>
      <c r="D1" s="4"/>
      <c r="E1" s="4"/>
      <c r="F1" s="5"/>
      <c r="G1" s="6"/>
      <c r="H1" s="5"/>
      <c r="I1" s="6"/>
      <c r="J1" s="5"/>
      <c r="K1" s="5"/>
      <c r="L1" s="6"/>
      <c r="M1" s="5"/>
    </row>
    <row r="2" spans="1:13" s="10" customFormat="1" ht="12.75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10" t="s">
        <v>2</v>
      </c>
      <c r="K2" s="11" t="s">
        <v>3</v>
      </c>
      <c r="L2" s="9"/>
      <c r="M2" s="8" t="s">
        <v>4</v>
      </c>
    </row>
    <row r="3" spans="1:13" ht="12.75">
      <c r="A3" s="4"/>
      <c r="B3" s="12" t="s">
        <v>5</v>
      </c>
      <c r="C3" s="4"/>
      <c r="D3" s="4"/>
      <c r="E3" s="4"/>
      <c r="F3" s="13"/>
      <c r="G3" s="14"/>
      <c r="H3" s="13"/>
      <c r="I3" s="14"/>
      <c r="J3" s="13"/>
      <c r="K3" s="13"/>
      <c r="L3" s="14"/>
      <c r="M3" s="15"/>
    </row>
    <row r="4" spans="1:13" ht="12" customHeight="1">
      <c r="A4" s="4"/>
      <c r="B4" s="4"/>
      <c r="C4" s="4" t="s">
        <v>6</v>
      </c>
      <c r="D4" s="4"/>
      <c r="E4" s="4"/>
      <c r="F4" s="16">
        <v>14122.25</v>
      </c>
      <c r="G4" s="16"/>
      <c r="H4" s="16">
        <v>25271</v>
      </c>
      <c r="I4" s="16"/>
      <c r="J4" s="16">
        <v>-11148.75</v>
      </c>
      <c r="K4" s="13">
        <f>-1*J4</f>
        <v>11148.75</v>
      </c>
      <c r="L4" s="14"/>
      <c r="M4" s="17">
        <v>0.5588300000000002</v>
      </c>
    </row>
    <row r="5" spans="1:13" ht="12" customHeight="1">
      <c r="A5" s="4"/>
      <c r="B5" s="4"/>
      <c r="C5" s="4" t="s">
        <v>7</v>
      </c>
      <c r="D5" s="4"/>
      <c r="E5" s="4"/>
      <c r="F5" s="16">
        <v>21.01</v>
      </c>
      <c r="G5" s="16"/>
      <c r="H5" s="16">
        <v>680</v>
      </c>
      <c r="I5" s="16"/>
      <c r="J5" s="16">
        <v>-658.99</v>
      </c>
      <c r="K5" s="13">
        <f>-1*J5</f>
        <v>658.99</v>
      </c>
      <c r="L5" s="14"/>
      <c r="M5" s="17">
        <v>0.0309</v>
      </c>
    </row>
    <row r="6" spans="1:13" ht="12" customHeight="1">
      <c r="A6" s="4"/>
      <c r="B6" s="4"/>
      <c r="C6" s="4" t="s">
        <v>8</v>
      </c>
      <c r="D6" s="4"/>
      <c r="E6" s="4"/>
      <c r="F6" s="18">
        <v>995</v>
      </c>
      <c r="G6" s="16"/>
      <c r="H6" s="18">
        <v>1380</v>
      </c>
      <c r="I6" s="16"/>
      <c r="J6" s="19">
        <v>-385</v>
      </c>
      <c r="K6" s="13">
        <f>-1*J6</f>
        <v>385</v>
      </c>
      <c r="L6" s="14"/>
      <c r="M6" s="20">
        <v>0.72101</v>
      </c>
    </row>
    <row r="7" spans="1:13" ht="12" customHeight="1">
      <c r="A7" s="4"/>
      <c r="B7" s="4"/>
      <c r="C7" s="4" t="s">
        <v>9</v>
      </c>
      <c r="D7" s="4"/>
      <c r="E7" s="4"/>
      <c r="F7" s="19">
        <v>240</v>
      </c>
      <c r="G7" s="19"/>
      <c r="H7" s="19"/>
      <c r="I7" s="19"/>
      <c r="J7" s="19"/>
      <c r="K7" s="21"/>
      <c r="L7" s="22"/>
      <c r="M7" s="23"/>
    </row>
    <row r="8" spans="1:13" ht="12.75">
      <c r="A8" s="4"/>
      <c r="B8" s="12" t="s">
        <v>10</v>
      </c>
      <c r="D8" s="4"/>
      <c r="E8" s="4"/>
      <c r="F8" s="24">
        <f>SUM(F4:F7)</f>
        <v>15378.26</v>
      </c>
      <c r="G8" s="25"/>
      <c r="H8" s="26">
        <f>SUM(H4:H7)</f>
        <v>27331</v>
      </c>
      <c r="I8" s="25"/>
      <c r="J8" s="25"/>
      <c r="K8" s="27">
        <f>SUM(K4:K6)</f>
        <v>12192.74</v>
      </c>
      <c r="L8" s="28"/>
      <c r="M8" s="29">
        <f>F8/H8</f>
        <v>0.5626673008671472</v>
      </c>
    </row>
    <row r="9" spans="1:13" ht="21.75" customHeight="1">
      <c r="A9" s="4"/>
      <c r="C9" s="4"/>
      <c r="D9" s="4"/>
      <c r="E9" s="4"/>
      <c r="F9" s="16"/>
      <c r="G9" s="16"/>
      <c r="H9" s="16"/>
      <c r="I9" s="16"/>
      <c r="J9" s="16">
        <v>-11952.74</v>
      </c>
      <c r="K9" s="16"/>
      <c r="L9" s="14"/>
      <c r="M9" s="17"/>
    </row>
    <row r="10" spans="1:13" ht="18" customHeight="1">
      <c r="A10" s="4"/>
      <c r="B10" s="30" t="s">
        <v>11</v>
      </c>
      <c r="C10" s="28"/>
      <c r="D10" s="4"/>
      <c r="E10" s="4"/>
      <c r="F10" s="16"/>
      <c r="G10" s="16"/>
      <c r="H10" s="16"/>
      <c r="I10" s="16"/>
      <c r="J10" s="16"/>
      <c r="K10" s="16"/>
      <c r="L10" s="14"/>
      <c r="M10" s="17"/>
    </row>
    <row r="11" spans="1:13" ht="12" customHeight="1">
      <c r="A11" s="4"/>
      <c r="B11" s="4"/>
      <c r="C11" s="4" t="s">
        <v>12</v>
      </c>
      <c r="D11" s="14"/>
      <c r="E11" s="4"/>
      <c r="F11" s="16"/>
      <c r="G11" s="16"/>
      <c r="H11" s="16"/>
      <c r="I11" s="16"/>
      <c r="J11" s="16"/>
      <c r="K11" s="16"/>
      <c r="L11" s="14"/>
      <c r="M11" s="17"/>
    </row>
    <row r="12" spans="1:13" ht="12" customHeight="1">
      <c r="A12" s="4"/>
      <c r="B12" s="4"/>
      <c r="C12" s="4"/>
      <c r="D12" s="14" t="s">
        <v>13</v>
      </c>
      <c r="E12" s="4"/>
      <c r="F12" s="16">
        <v>0</v>
      </c>
      <c r="G12" s="16"/>
      <c r="H12" s="16">
        <v>30</v>
      </c>
      <c r="I12" s="16"/>
      <c r="J12" s="16">
        <v>-30</v>
      </c>
      <c r="K12" s="31">
        <f>-1*J12</f>
        <v>30</v>
      </c>
      <c r="L12" s="14"/>
      <c r="M12" s="17">
        <v>0</v>
      </c>
    </row>
    <row r="13" spans="1:13" ht="12" customHeight="1">
      <c r="A13" s="4"/>
      <c r="B13" s="4"/>
      <c r="C13" s="4"/>
      <c r="D13" s="14" t="s">
        <v>14</v>
      </c>
      <c r="E13" s="4"/>
      <c r="F13" s="16">
        <v>52.04</v>
      </c>
      <c r="G13" s="16"/>
      <c r="H13" s="16">
        <v>180</v>
      </c>
      <c r="I13" s="16"/>
      <c r="J13" s="16">
        <v>-127.96</v>
      </c>
      <c r="K13" s="31">
        <f>-1*J13</f>
        <v>127.96</v>
      </c>
      <c r="L13" s="14"/>
      <c r="M13" s="17">
        <v>0.28911000000000003</v>
      </c>
    </row>
    <row r="14" spans="1:13" ht="12" customHeight="1">
      <c r="A14" s="4"/>
      <c r="B14" s="4"/>
      <c r="C14" s="4"/>
      <c r="D14" s="14" t="s">
        <v>15</v>
      </c>
      <c r="E14" s="4"/>
      <c r="F14" s="16">
        <v>0</v>
      </c>
      <c r="G14" s="16"/>
      <c r="H14" s="16">
        <v>50</v>
      </c>
      <c r="I14" s="16"/>
      <c r="J14" s="16">
        <v>-50</v>
      </c>
      <c r="K14" s="31">
        <f>-1*J14</f>
        <v>50</v>
      </c>
      <c r="L14" s="14"/>
      <c r="M14" s="17">
        <v>0</v>
      </c>
    </row>
    <row r="15" spans="1:13" ht="12" customHeight="1">
      <c r="A15" s="4"/>
      <c r="B15" s="4"/>
      <c r="C15" s="4"/>
      <c r="D15" s="14" t="s">
        <v>16</v>
      </c>
      <c r="E15" s="4"/>
      <c r="F15" s="16">
        <v>157</v>
      </c>
      <c r="G15" s="16"/>
      <c r="H15" s="16">
        <v>175</v>
      </c>
      <c r="I15" s="16"/>
      <c r="J15" s="16">
        <v>-18</v>
      </c>
      <c r="K15" s="31">
        <f>-1*J15</f>
        <v>18</v>
      </c>
      <c r="L15" s="14"/>
      <c r="M15" s="17">
        <v>0.89714</v>
      </c>
    </row>
    <row r="16" spans="1:13" ht="12" customHeight="1">
      <c r="A16" s="4"/>
      <c r="B16" s="4"/>
      <c r="C16" s="4"/>
      <c r="D16" s="14" t="s">
        <v>17</v>
      </c>
      <c r="E16" s="14"/>
      <c r="F16" s="16"/>
      <c r="G16" s="16"/>
      <c r="H16" s="16"/>
      <c r="I16" s="16"/>
      <c r="J16" s="16"/>
      <c r="K16" s="31"/>
      <c r="L16" s="14"/>
      <c r="M16" s="17"/>
    </row>
    <row r="17" spans="1:13" ht="12" customHeight="1">
      <c r="A17" s="4"/>
      <c r="B17" s="4"/>
      <c r="C17" s="4"/>
      <c r="D17" s="14"/>
      <c r="E17" s="14" t="s">
        <v>18</v>
      </c>
      <c r="F17" s="18">
        <v>0</v>
      </c>
      <c r="G17" s="16"/>
      <c r="H17" s="18">
        <v>280</v>
      </c>
      <c r="I17" s="16"/>
      <c r="J17" s="18">
        <v>-280</v>
      </c>
      <c r="K17" s="32">
        <f>-1*J17</f>
        <v>280</v>
      </c>
      <c r="L17" s="14"/>
      <c r="M17" s="20">
        <v>0</v>
      </c>
    </row>
    <row r="18" spans="1:13" ht="12" customHeight="1">
      <c r="A18" s="4"/>
      <c r="B18" s="4"/>
      <c r="C18" s="4"/>
      <c r="D18" s="4"/>
      <c r="E18" s="14" t="s">
        <v>19</v>
      </c>
      <c r="F18" s="33">
        <v>273.71</v>
      </c>
      <c r="G18" s="16"/>
      <c r="H18" s="33">
        <v>260</v>
      </c>
      <c r="I18" s="16"/>
      <c r="J18" s="16">
        <v>13.71</v>
      </c>
      <c r="K18" s="34">
        <f>-1*J18</f>
        <v>-13.71</v>
      </c>
      <c r="L18" s="14"/>
      <c r="M18" s="35">
        <v>1.05273</v>
      </c>
    </row>
    <row r="19" spans="1:13" ht="12" customHeight="1">
      <c r="A19" s="4"/>
      <c r="B19" s="4"/>
      <c r="C19" s="4"/>
      <c r="D19" s="14" t="s">
        <v>20</v>
      </c>
      <c r="E19" s="4"/>
      <c r="F19" s="16">
        <v>273.71</v>
      </c>
      <c r="G19" s="16"/>
      <c r="H19" s="16">
        <v>540</v>
      </c>
      <c r="I19" s="16"/>
      <c r="J19" s="16">
        <v>-266.29</v>
      </c>
      <c r="K19" s="31">
        <f>-1*J19</f>
        <v>266.29</v>
      </c>
      <c r="L19" s="14"/>
      <c r="M19" s="17">
        <v>0.50687</v>
      </c>
    </row>
    <row r="20" spans="1:13" ht="12" customHeight="1">
      <c r="A20" s="4"/>
      <c r="B20" s="4"/>
      <c r="C20" s="4"/>
      <c r="D20" s="14" t="s">
        <v>21</v>
      </c>
      <c r="E20" s="4"/>
      <c r="F20" s="18">
        <v>250</v>
      </c>
      <c r="G20" s="18"/>
      <c r="H20" s="18">
        <v>300</v>
      </c>
      <c r="I20" s="18"/>
      <c r="J20" s="18">
        <v>-50</v>
      </c>
      <c r="K20" s="36">
        <f>-1*J20</f>
        <v>50</v>
      </c>
      <c r="L20" s="37"/>
      <c r="M20" s="20">
        <v>0.83333</v>
      </c>
    </row>
    <row r="21" spans="1:13" ht="12" customHeight="1">
      <c r="A21" s="4"/>
      <c r="B21" s="4"/>
      <c r="C21" s="4"/>
      <c r="D21" s="14" t="s">
        <v>22</v>
      </c>
      <c r="E21" s="4"/>
      <c r="F21" s="19">
        <v>87.91</v>
      </c>
      <c r="G21" s="18"/>
      <c r="H21" s="19">
        <v>300</v>
      </c>
      <c r="I21" s="19"/>
      <c r="J21" s="19">
        <v>-212.09</v>
      </c>
      <c r="K21" s="38">
        <f>-1*J21</f>
        <v>212.09</v>
      </c>
      <c r="L21" s="22"/>
      <c r="M21" s="23">
        <v>0.29303</v>
      </c>
    </row>
    <row r="22" spans="1:13" ht="11.25" customHeight="1">
      <c r="A22" s="4"/>
      <c r="B22" s="4"/>
      <c r="C22" s="30" t="s">
        <v>23</v>
      </c>
      <c r="D22" s="4"/>
      <c r="E22" s="4"/>
      <c r="F22" s="16">
        <v>820.66</v>
      </c>
      <c r="G22" s="16"/>
      <c r="H22" s="16">
        <v>1575</v>
      </c>
      <c r="I22" s="16"/>
      <c r="J22" s="16">
        <v>-754.34</v>
      </c>
      <c r="K22" s="39">
        <f>K12+K13+K14+K15+K19+K20+K21</f>
        <v>754.34</v>
      </c>
      <c r="L22" s="14"/>
      <c r="M22" s="17">
        <v>0.52105</v>
      </c>
    </row>
    <row r="23" spans="1:13" ht="21" customHeight="1">
      <c r="A23" s="4"/>
      <c r="B23" s="4"/>
      <c r="C23" s="30" t="s">
        <v>24</v>
      </c>
      <c r="D23" s="14"/>
      <c r="E23" s="4"/>
      <c r="F23" s="16"/>
      <c r="G23" s="16"/>
      <c r="H23" s="16"/>
      <c r="I23" s="16"/>
      <c r="J23" s="16"/>
      <c r="K23" s="16"/>
      <c r="L23" s="14"/>
      <c r="M23" s="17"/>
    </row>
    <row r="24" spans="1:13" ht="12" customHeight="1">
      <c r="A24" s="4"/>
      <c r="B24" s="4"/>
      <c r="C24" s="4"/>
      <c r="D24" s="14" t="s">
        <v>25</v>
      </c>
      <c r="E24" s="14"/>
      <c r="F24" s="16">
        <v>0</v>
      </c>
      <c r="G24" s="16"/>
      <c r="H24" s="16">
        <v>600</v>
      </c>
      <c r="I24" s="16"/>
      <c r="J24" s="16">
        <v>-600</v>
      </c>
      <c r="K24" s="36">
        <f>-1*J24</f>
        <v>600</v>
      </c>
      <c r="L24" s="14"/>
      <c r="M24" s="17">
        <v>0</v>
      </c>
    </row>
    <row r="25" spans="1:13" ht="12" customHeight="1">
      <c r="A25" s="4"/>
      <c r="B25" s="4"/>
      <c r="C25" s="4"/>
      <c r="D25" s="14" t="s">
        <v>26</v>
      </c>
      <c r="E25" s="4"/>
      <c r="F25" s="16">
        <v>1903.2</v>
      </c>
      <c r="G25" s="16"/>
      <c r="H25" s="16">
        <v>3806</v>
      </c>
      <c r="I25" s="16"/>
      <c r="J25" s="16">
        <v>-1902.8</v>
      </c>
      <c r="K25" s="36">
        <f>-1*J25</f>
        <v>1902.8</v>
      </c>
      <c r="L25" s="14"/>
      <c r="M25" s="17">
        <v>0.50005</v>
      </c>
    </row>
    <row r="26" spans="1:13" ht="12" customHeight="1">
      <c r="A26" s="4"/>
      <c r="B26" s="4"/>
      <c r="C26" s="4"/>
      <c r="D26" s="14" t="s">
        <v>27</v>
      </c>
      <c r="E26" s="4"/>
      <c r="F26" s="16">
        <v>0</v>
      </c>
      <c r="G26" s="16"/>
      <c r="H26" s="16">
        <v>500</v>
      </c>
      <c r="I26" s="16"/>
      <c r="J26" s="16">
        <v>-500</v>
      </c>
      <c r="K26" s="36">
        <f>-1*J26</f>
        <v>500</v>
      </c>
      <c r="L26" s="14"/>
      <c r="M26" s="17">
        <v>0</v>
      </c>
    </row>
    <row r="27" spans="1:13" ht="12" customHeight="1">
      <c r="A27" s="4"/>
      <c r="B27" s="4"/>
      <c r="C27" s="4"/>
      <c r="D27" s="14" t="s">
        <v>28</v>
      </c>
      <c r="E27" s="4"/>
      <c r="F27" s="16">
        <v>583.31</v>
      </c>
      <c r="G27" s="16"/>
      <c r="H27" s="16">
        <v>1000</v>
      </c>
      <c r="I27" s="16"/>
      <c r="J27" s="16">
        <v>-416.69</v>
      </c>
      <c r="K27" s="36">
        <f>-1*J27</f>
        <v>416.69</v>
      </c>
      <c r="L27" s="14"/>
      <c r="M27" s="17">
        <v>0.58331</v>
      </c>
    </row>
    <row r="28" spans="1:13" ht="12" customHeight="1">
      <c r="A28" s="4"/>
      <c r="B28" s="4"/>
      <c r="C28" s="4"/>
      <c r="D28" s="14" t="s">
        <v>29</v>
      </c>
      <c r="E28" s="4"/>
      <c r="F28" s="16">
        <v>0</v>
      </c>
      <c r="G28" s="16"/>
      <c r="H28" s="16">
        <v>100</v>
      </c>
      <c r="I28" s="16"/>
      <c r="J28" s="16">
        <v>-100</v>
      </c>
      <c r="K28" s="36">
        <f>-1*J28</f>
        <v>100</v>
      </c>
      <c r="L28" s="14"/>
      <c r="M28" s="17">
        <v>0</v>
      </c>
    </row>
    <row r="29" spans="1:13" ht="12" customHeight="1">
      <c r="A29" s="4"/>
      <c r="B29" s="4"/>
      <c r="C29" s="4"/>
      <c r="D29" s="14" t="s">
        <v>30</v>
      </c>
      <c r="E29" s="4"/>
      <c r="F29" s="16">
        <v>1005.1</v>
      </c>
      <c r="G29" s="16"/>
      <c r="H29" s="16">
        <v>1800</v>
      </c>
      <c r="I29" s="16"/>
      <c r="J29" s="16">
        <v>-794.9</v>
      </c>
      <c r="K29" s="36">
        <f>-1*J29</f>
        <v>794.9</v>
      </c>
      <c r="L29" s="14"/>
      <c r="M29" s="17">
        <v>0.5583900000000002</v>
      </c>
    </row>
    <row r="30" spans="1:13" ht="12" customHeight="1">
      <c r="A30" s="4"/>
      <c r="B30" s="4"/>
      <c r="C30" s="4"/>
      <c r="D30" s="14" t="s">
        <v>31</v>
      </c>
      <c r="E30" s="4"/>
      <c r="F30" s="16">
        <v>3360</v>
      </c>
      <c r="G30" s="16"/>
      <c r="H30" s="16">
        <v>5760</v>
      </c>
      <c r="I30" s="16"/>
      <c r="J30" s="16">
        <v>-2400</v>
      </c>
      <c r="K30" s="36">
        <f>-1*J30</f>
        <v>2400</v>
      </c>
      <c r="L30" s="14"/>
      <c r="M30" s="17">
        <v>0.58333</v>
      </c>
    </row>
    <row r="31" spans="1:13" ht="12" customHeight="1">
      <c r="A31" s="4"/>
      <c r="B31" s="4"/>
      <c r="C31" s="4"/>
      <c r="D31" s="14" t="s">
        <v>32</v>
      </c>
      <c r="E31" s="4"/>
      <c r="F31" s="16">
        <v>245</v>
      </c>
      <c r="G31" s="16"/>
      <c r="H31" s="16">
        <v>1900</v>
      </c>
      <c r="I31" s="16"/>
      <c r="J31" s="16">
        <v>-1655</v>
      </c>
      <c r="K31" s="36">
        <f>-1*J31</f>
        <v>1655</v>
      </c>
      <c r="L31" s="14"/>
      <c r="M31" s="17">
        <v>0.12895</v>
      </c>
    </row>
    <row r="32" spans="1:13" ht="12" customHeight="1">
      <c r="A32" s="4"/>
      <c r="B32" s="4"/>
      <c r="C32" s="4"/>
      <c r="D32" s="14" t="s">
        <v>33</v>
      </c>
      <c r="E32" s="4"/>
      <c r="F32" s="18">
        <v>65.86</v>
      </c>
      <c r="G32" s="18"/>
      <c r="H32" s="18">
        <v>190</v>
      </c>
      <c r="I32" s="18"/>
      <c r="J32" s="18">
        <v>-124.14</v>
      </c>
      <c r="K32" s="36">
        <f>-1*J32</f>
        <v>124.14</v>
      </c>
      <c r="L32" s="37"/>
      <c r="M32" s="20">
        <v>0.34663000000000005</v>
      </c>
    </row>
    <row r="33" spans="1:13" ht="12" customHeight="1">
      <c r="A33" s="4"/>
      <c r="B33" s="4"/>
      <c r="C33" s="28"/>
      <c r="D33" s="4" t="s">
        <v>34</v>
      </c>
      <c r="E33" s="4"/>
      <c r="F33" s="19">
        <v>1177.78</v>
      </c>
      <c r="G33" s="16"/>
      <c r="H33" s="19">
        <v>1600</v>
      </c>
      <c r="I33" s="16"/>
      <c r="J33" s="16">
        <v>-422.22</v>
      </c>
      <c r="K33" s="38">
        <f>-1*J33</f>
        <v>422.22</v>
      </c>
      <c r="L33" s="14"/>
      <c r="M33" s="23">
        <v>0.73611</v>
      </c>
    </row>
    <row r="34" spans="1:13" ht="12" customHeight="1">
      <c r="A34" s="4"/>
      <c r="B34" s="4"/>
      <c r="C34" s="30" t="s">
        <v>35</v>
      </c>
      <c r="D34" s="4"/>
      <c r="E34" s="4"/>
      <c r="F34" s="16">
        <v>8340.25</v>
      </c>
      <c r="G34" s="16"/>
      <c r="H34" s="16">
        <v>17256</v>
      </c>
      <c r="I34" s="16"/>
      <c r="J34" s="16">
        <v>-8915.75</v>
      </c>
      <c r="K34" s="16">
        <f>SUM(K24:K33)</f>
        <v>8915.75</v>
      </c>
      <c r="L34" s="14"/>
      <c r="M34" s="17">
        <v>0.48332</v>
      </c>
    </row>
    <row r="35" spans="1:13" ht="18" customHeight="1">
      <c r="A35" s="4"/>
      <c r="B35" s="4"/>
      <c r="C35" s="30" t="s">
        <v>36</v>
      </c>
      <c r="D35" s="14"/>
      <c r="E35" s="14"/>
      <c r="F35" s="16"/>
      <c r="G35" s="16"/>
      <c r="H35" s="16"/>
      <c r="I35" s="16"/>
      <c r="J35" s="16"/>
      <c r="K35" s="16"/>
      <c r="L35" s="14"/>
      <c r="M35" s="17"/>
    </row>
    <row r="36" spans="1:13" ht="12" customHeight="1">
      <c r="A36" s="4"/>
      <c r="B36" s="4"/>
      <c r="C36" s="4"/>
      <c r="D36" s="14" t="s">
        <v>37</v>
      </c>
      <c r="E36" s="14"/>
      <c r="F36" s="16">
        <v>868</v>
      </c>
      <c r="G36" s="16"/>
      <c r="H36" s="16">
        <v>1490</v>
      </c>
      <c r="I36" s="16"/>
      <c r="J36" s="16">
        <v>-622</v>
      </c>
      <c r="K36" s="36">
        <f>-1*J36</f>
        <v>622</v>
      </c>
      <c r="L36" s="14"/>
      <c r="M36" s="17">
        <v>0.58255</v>
      </c>
    </row>
    <row r="37" spans="1:13" ht="12" customHeight="1">
      <c r="A37" s="4"/>
      <c r="B37" s="4"/>
      <c r="C37" s="4"/>
      <c r="D37" s="14" t="s">
        <v>38</v>
      </c>
      <c r="E37" s="14"/>
      <c r="F37" s="16">
        <v>0</v>
      </c>
      <c r="G37" s="16"/>
      <c r="H37" s="16">
        <v>10</v>
      </c>
      <c r="I37" s="16"/>
      <c r="J37" s="16">
        <v>-10</v>
      </c>
      <c r="K37" s="36">
        <f>-1*J37</f>
        <v>10</v>
      </c>
      <c r="L37" s="14"/>
      <c r="M37" s="17">
        <v>0</v>
      </c>
    </row>
    <row r="38" spans="1:13" ht="12" customHeight="1">
      <c r="A38" s="4"/>
      <c r="B38" s="4"/>
      <c r="C38" s="4"/>
      <c r="D38" s="14" t="s">
        <v>39</v>
      </c>
      <c r="E38" s="14"/>
      <c r="F38" s="16">
        <v>0</v>
      </c>
      <c r="G38" s="16"/>
      <c r="H38" s="16">
        <v>140</v>
      </c>
      <c r="I38" s="16"/>
      <c r="J38" s="16">
        <v>-140</v>
      </c>
      <c r="K38" s="36">
        <f>-1*J38</f>
        <v>140</v>
      </c>
      <c r="L38" s="14"/>
      <c r="M38" s="17">
        <v>0</v>
      </c>
    </row>
    <row r="39" spans="1:13" ht="12" customHeight="1">
      <c r="A39" s="4"/>
      <c r="B39" s="4"/>
      <c r="C39" s="4"/>
      <c r="D39" s="14" t="s">
        <v>40</v>
      </c>
      <c r="E39" s="14"/>
      <c r="F39" s="16">
        <v>0</v>
      </c>
      <c r="G39" s="16"/>
      <c r="H39" s="16">
        <v>280</v>
      </c>
      <c r="I39" s="16"/>
      <c r="J39" s="16">
        <v>-280</v>
      </c>
      <c r="K39" s="36">
        <f>-1*J39</f>
        <v>280</v>
      </c>
      <c r="L39" s="14"/>
      <c r="M39" s="17">
        <v>0</v>
      </c>
    </row>
    <row r="40" spans="1:13" ht="12" customHeight="1">
      <c r="A40" s="4"/>
      <c r="B40" s="4"/>
      <c r="C40" s="4"/>
      <c r="D40" s="14" t="s">
        <v>41</v>
      </c>
      <c r="E40" s="14"/>
      <c r="F40" s="16">
        <v>0</v>
      </c>
      <c r="G40" s="16"/>
      <c r="H40" s="16">
        <v>60</v>
      </c>
      <c r="I40" s="16"/>
      <c r="J40" s="16">
        <v>-60</v>
      </c>
      <c r="K40" s="36">
        <f>-1*J40</f>
        <v>60</v>
      </c>
      <c r="L40" s="14"/>
      <c r="M40" s="17">
        <v>0</v>
      </c>
    </row>
    <row r="41" spans="1:13" ht="12" customHeight="1">
      <c r="A41" s="4"/>
      <c r="B41" s="4"/>
      <c r="C41" s="4"/>
      <c r="D41" s="14" t="s">
        <v>42</v>
      </c>
      <c r="E41" s="14"/>
      <c r="F41" s="16">
        <v>50</v>
      </c>
      <c r="G41" s="16"/>
      <c r="H41" s="16">
        <v>50</v>
      </c>
      <c r="I41" s="16"/>
      <c r="J41" s="16">
        <v>0</v>
      </c>
      <c r="K41" s="36">
        <f>-1*J41</f>
        <v>0</v>
      </c>
      <c r="L41" s="14"/>
      <c r="M41" s="17">
        <v>1</v>
      </c>
    </row>
    <row r="42" spans="1:13" ht="12" customHeight="1">
      <c r="A42" s="4"/>
      <c r="B42" s="4"/>
      <c r="C42" s="4"/>
      <c r="D42" s="14" t="s">
        <v>43</v>
      </c>
      <c r="E42" s="14"/>
      <c r="F42" s="16">
        <v>0</v>
      </c>
      <c r="G42" s="16"/>
      <c r="H42" s="16">
        <v>275</v>
      </c>
      <c r="I42" s="16"/>
      <c r="J42" s="16">
        <v>-275</v>
      </c>
      <c r="K42" s="36">
        <f>-1*J42</f>
        <v>275</v>
      </c>
      <c r="L42" s="14"/>
      <c r="M42" s="17">
        <v>0</v>
      </c>
    </row>
    <row r="43" spans="1:13" ht="12" customHeight="1">
      <c r="A43" s="4"/>
      <c r="B43" s="4"/>
      <c r="C43" s="4"/>
      <c r="D43" s="14" t="s">
        <v>44</v>
      </c>
      <c r="E43" s="14"/>
      <c r="F43" s="16">
        <v>3283</v>
      </c>
      <c r="G43" s="16"/>
      <c r="H43" s="16">
        <v>5800</v>
      </c>
      <c r="I43" s="16"/>
      <c r="J43" s="16">
        <v>-2517</v>
      </c>
      <c r="K43" s="36">
        <f>-1*J43</f>
        <v>2517</v>
      </c>
      <c r="L43" s="14"/>
      <c r="M43" s="17">
        <v>0.56603</v>
      </c>
    </row>
    <row r="44" spans="1:13" ht="12" customHeight="1">
      <c r="A44" s="4"/>
      <c r="B44" s="4"/>
      <c r="C44" s="4"/>
      <c r="D44" s="14" t="s">
        <v>45</v>
      </c>
      <c r="E44" s="14"/>
      <c r="F44" s="16">
        <v>0</v>
      </c>
      <c r="G44" s="16"/>
      <c r="H44" s="16">
        <v>75</v>
      </c>
      <c r="I44" s="16"/>
      <c r="J44" s="16">
        <v>-75</v>
      </c>
      <c r="K44" s="36">
        <f>-1*J44</f>
        <v>75</v>
      </c>
      <c r="L44" s="14"/>
      <c r="M44" s="17">
        <v>0</v>
      </c>
    </row>
    <row r="45" spans="1:13" ht="12" customHeight="1">
      <c r="A45" s="4"/>
      <c r="B45" s="4"/>
      <c r="C45" s="4"/>
      <c r="D45" s="14" t="s">
        <v>46</v>
      </c>
      <c r="E45" s="14"/>
      <c r="F45" s="18">
        <v>100</v>
      </c>
      <c r="G45" s="18"/>
      <c r="H45" s="18">
        <v>100</v>
      </c>
      <c r="I45" s="18"/>
      <c r="J45" s="18">
        <v>0</v>
      </c>
      <c r="K45" s="36">
        <f>-1*J45</f>
        <v>0</v>
      </c>
      <c r="L45" s="37"/>
      <c r="M45" s="20">
        <v>1</v>
      </c>
    </row>
    <row r="46" spans="1:13" ht="12" customHeight="1">
      <c r="A46" s="4"/>
      <c r="B46" s="4"/>
      <c r="C46" s="28"/>
      <c r="D46" s="4" t="s">
        <v>47</v>
      </c>
      <c r="E46" s="14"/>
      <c r="F46" s="18">
        <v>0</v>
      </c>
      <c r="G46" s="16"/>
      <c r="H46" s="18">
        <v>220</v>
      </c>
      <c r="I46" s="16"/>
      <c r="J46" s="18">
        <v>-220</v>
      </c>
      <c r="K46" s="38">
        <f>-1*J46</f>
        <v>220</v>
      </c>
      <c r="L46" s="14"/>
      <c r="M46" s="20">
        <v>0</v>
      </c>
    </row>
    <row r="47" spans="1:13" ht="12" customHeight="1">
      <c r="A47" s="4"/>
      <c r="B47" s="12"/>
      <c r="C47" s="30" t="s">
        <v>48</v>
      </c>
      <c r="D47" s="4"/>
      <c r="E47" s="4"/>
      <c r="F47" s="40">
        <v>4301</v>
      </c>
      <c r="G47" s="19"/>
      <c r="H47" s="40">
        <v>8500</v>
      </c>
      <c r="I47" s="19"/>
      <c r="J47" s="40">
        <v>-4199</v>
      </c>
      <c r="K47" s="38">
        <f>-1*J47</f>
        <v>4199</v>
      </c>
      <c r="L47" s="22"/>
      <c r="M47" s="41">
        <v>0.506</v>
      </c>
    </row>
    <row r="48" spans="1:13" s="47" customFormat="1" ht="19.5" customHeight="1">
      <c r="A48" s="28"/>
      <c r="B48" s="28" t="s">
        <v>49</v>
      </c>
      <c r="C48" s="4"/>
      <c r="D48" s="4"/>
      <c r="E48" s="4"/>
      <c r="F48" s="42">
        <v>13461.91</v>
      </c>
      <c r="G48" s="43"/>
      <c r="H48" s="42">
        <v>27331</v>
      </c>
      <c r="I48" s="44"/>
      <c r="J48" s="26">
        <v>-13869.09</v>
      </c>
      <c r="K48" s="45">
        <f>-1*J48</f>
        <v>13869.09</v>
      </c>
      <c r="L48" s="4"/>
      <c r="M48" s="46">
        <v>0.49255000000000004</v>
      </c>
    </row>
    <row r="49" spans="1:10" ht="19.5" customHeight="1">
      <c r="A49" s="48" t="s">
        <v>50</v>
      </c>
      <c r="F49" s="49">
        <v>1916.35</v>
      </c>
      <c r="H49" s="2">
        <v>0</v>
      </c>
      <c r="J49" s="2">
        <v>1916.35</v>
      </c>
    </row>
  </sheetData>
  <sheetProtection selectLockedCells="1" selectUnlockedCells="1"/>
  <printOptions/>
  <pageMargins left="0.7" right="0.7" top="0.75" bottom="0.75" header="0.25" footer="0.3"/>
  <pageSetup horizontalDpi="300" verticalDpi="300" orientation="portrait"/>
  <headerFooter alignWithMargins="0">
    <oddHeader>&amp;L&amp;"Arial,Bold"&amp;8 10:57 PM
01/04/19
 Accrual Basis&amp;C&amp;"Arial,Bold"&amp;12 Concord Monthly Meeting of the
&amp;14 Profit &amp;&amp; Loss Budget vs. Actual
&amp;10 June 2018 through Dec 2018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Barker</cp:lastModifiedBy>
  <cp:lastPrinted>2019-01-16T23:53:06Z</cp:lastPrinted>
  <dcterms:modified xsi:type="dcterms:W3CDTF">2019-01-16T23:54:12Z</dcterms:modified>
  <cp:category/>
  <cp:version/>
  <cp:contentType/>
  <cp:contentStatus/>
</cp:coreProperties>
</file>