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('Sheet1'!$A:$F,'Sheet1'!$2:$2)</definedName>
    <definedName name="_xlnm.Print_Titles" localSheetId="1">('Sheet1'!$A:$F,'Sheet1'!$2:$2)</definedName>
  </definedNames>
  <calcPr fullCalcOnLoad="1"/>
</workbook>
</file>

<file path=xl/sharedStrings.xml><?xml version="1.0" encoding="utf-8"?>
<sst xmlns="http://schemas.openxmlformats.org/spreadsheetml/2006/main" count="82" uniqueCount="81">
  <si>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</si>
  <si>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</si>
  <si>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</si>
  <si>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</si>
  <si>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</si>
  <si>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</si>
  <si>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</si>
  <si>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</si>
  <si>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</si>
  <si>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</si>
  <si>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</si>
  <si>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</si>
  <si>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</si>
  <si>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</si>
  <si>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</si>
  <si>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</si>
  <si>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</si>
  <si>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</si>
  <si>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</si>
  <si>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</si>
  <si>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</si>
  <si>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</si>
  <si>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ASSETS</t>
  </si>
  <si>
    <t>Current Assets</t>
  </si>
  <si>
    <t>Checking/Savings</t>
  </si>
  <si>
    <t>Checking 123410166</t>
  </si>
  <si>
    <t>Money Market 101049498</t>
  </si>
  <si>
    <t>Total Checking/Savings</t>
  </si>
  <si>
    <t>Other Current Assets</t>
  </si>
  <si>
    <t>Prepaid Electricity</t>
  </si>
  <si>
    <t>Prepaid Expense - Other</t>
  </si>
  <si>
    <t>Prepaid Insurance</t>
  </si>
  <si>
    <t>Prepaid Wood Pellets</t>
  </si>
  <si>
    <t>Total Other Current Assets</t>
  </si>
  <si>
    <t>Total Current Assets</t>
  </si>
  <si>
    <t>Fixed Assets</t>
  </si>
  <si>
    <t>Building</t>
  </si>
  <si>
    <t>Land (including new lot)</t>
  </si>
  <si>
    <t>Total Fixed Assets</t>
  </si>
  <si>
    <t>Other Assets</t>
  </si>
  <si>
    <t>NH Comm. Loan Fund</t>
  </si>
  <si>
    <t>NHCLF 2019 2% L-01623</t>
  </si>
  <si>
    <t>NHCLF 2019 3% L-01400</t>
  </si>
  <si>
    <t>NHCLF 2020 2% L-01396</t>
  </si>
  <si>
    <t>NHCLF 2020 3% L-01496</t>
  </si>
  <si>
    <t>NHCLF 2021 2% L-01398</t>
  </si>
  <si>
    <t>NHCLF 2021 2% L-01733</t>
  </si>
  <si>
    <t>NHCLF 2022 3% L-01622</t>
  </si>
  <si>
    <t>NHCLF 2023 3% L-01399</t>
  </si>
  <si>
    <t>NHCLF 2024 3% L-01862</t>
  </si>
  <si>
    <t>NHCLF 2025 4% L-01861</t>
  </si>
  <si>
    <t>NHCLF 2026 4% L-01860</t>
  </si>
  <si>
    <t>NHCLF 2027 4% L-01859</t>
  </si>
  <si>
    <t>NHCLF 2028 5% L-01858</t>
  </si>
  <si>
    <t>Total Other Assets</t>
  </si>
  <si>
    <t>TOTAL ASSETS</t>
  </si>
  <si>
    <t xml:space="preserve">LIABILITIES </t>
  </si>
  <si>
    <t>Liabilities</t>
  </si>
  <si>
    <t>Current Liabilities</t>
  </si>
  <si>
    <t>Other Current Liabilities</t>
  </si>
  <si>
    <t>Building &amp; Grounds Fund</t>
  </si>
  <si>
    <t>Friendly Assistance Fund</t>
  </si>
  <si>
    <t>Operating Reserve</t>
  </si>
  <si>
    <t>Solar Grant Funds</t>
  </si>
  <si>
    <t>Special Projects</t>
  </si>
  <si>
    <t>Christine Imbiti - Kakamega</t>
  </si>
  <si>
    <t>Social Justice</t>
  </si>
  <si>
    <t>Total Special Projects</t>
  </si>
  <si>
    <t>Total Other Current Liabilities</t>
  </si>
  <si>
    <t>Total Current Liabilities</t>
  </si>
  <si>
    <t>Long Term Liabilities</t>
  </si>
  <si>
    <t>Mortgage Loan 1</t>
  </si>
  <si>
    <t>Replacement Reserve</t>
  </si>
  <si>
    <t>Total Long Term Liabilities</t>
  </si>
  <si>
    <t>Total Liabilities</t>
  </si>
  <si>
    <t>Equity</t>
  </si>
  <si>
    <t>General Fund Balance</t>
  </si>
  <si>
    <t>Temp. Restricted Net Assets</t>
  </si>
  <si>
    <t>Unrestricted Net Assets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</si>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</sst>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;\-#,##0.00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NumberFormat="1" applyFont="1">
      <alignment/>
      <protection/>
    </xf>
    <xf numFmtId="164" fontId="1" fillId="0" borderId="0" xfId="20" applyNumberFormat="1">
      <alignment/>
      <protection/>
    </xf>
    <xf numFmtId="166" fontId="4" fillId="0" borderId="0" xfId="20" applyNumberFormat="1" applyFont="1" applyAlignment="1">
      <alignment horizontal="center"/>
      <protection/>
    </xf>
    <xf numFmtId="166" fontId="4" fillId="0" borderId="1" xfId="20" applyNumberFormat="1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6" fontId="5" fillId="0" borderId="0" xfId="20" applyNumberFormat="1" applyFont="1">
      <alignment/>
      <protection/>
    </xf>
    <xf numFmtId="166" fontId="4" fillId="0" borderId="0" xfId="20" applyNumberFormat="1" applyFont="1">
      <alignment/>
      <protection/>
    </xf>
    <xf numFmtId="167" fontId="6" fillId="0" borderId="0" xfId="20" applyNumberFormat="1" applyFont="1">
      <alignment/>
      <protection/>
    </xf>
    <xf numFmtId="166" fontId="7" fillId="0" borderId="0" xfId="20" applyNumberFormat="1" applyFont="1">
      <alignment/>
      <protection/>
    </xf>
    <xf numFmtId="166" fontId="8" fillId="0" borderId="0" xfId="20" applyNumberFormat="1" applyFont="1">
      <alignment/>
      <protection/>
    </xf>
    <xf numFmtId="167" fontId="9" fillId="0" borderId="0" xfId="20" applyNumberFormat="1" applyFont="1">
      <alignment/>
      <protection/>
    </xf>
    <xf numFmtId="164" fontId="10" fillId="0" borderId="0" xfId="20" applyFont="1">
      <alignment/>
      <protection/>
    </xf>
    <xf numFmtId="166" fontId="11" fillId="0" borderId="0" xfId="20" applyNumberFormat="1" applyFont="1">
      <alignment/>
      <protection/>
    </xf>
    <xf numFmtId="167" fontId="11" fillId="0" borderId="0" xfId="20" applyNumberFormat="1" applyFont="1" applyAlignment="1">
      <alignment horizontal="left"/>
      <protection/>
    </xf>
    <xf numFmtId="167" fontId="11" fillId="0" borderId="2" xfId="20" applyNumberFormat="1" applyFont="1" applyBorder="1" applyAlignment="1">
      <alignment horizontal="left"/>
      <protection/>
    </xf>
    <xf numFmtId="167" fontId="11" fillId="0" borderId="0" xfId="20" applyNumberFormat="1" applyFont="1">
      <alignment/>
      <protection/>
    </xf>
    <xf numFmtId="167" fontId="11" fillId="0" borderId="0" xfId="20" applyNumberFormat="1" applyFont="1" applyBorder="1" applyAlignment="1">
      <alignment horizontal="left"/>
      <protection/>
    </xf>
    <xf numFmtId="167" fontId="11" fillId="0" borderId="3" xfId="20" applyNumberFormat="1" applyFont="1" applyBorder="1">
      <alignment/>
      <protection/>
    </xf>
    <xf numFmtId="167" fontId="11" fillId="0" borderId="0" xfId="20" applyNumberFormat="1" applyFont="1" applyBorder="1">
      <alignment/>
      <protection/>
    </xf>
    <xf numFmtId="167" fontId="11" fillId="0" borderId="4" xfId="20" applyNumberFormat="1" applyFont="1" applyBorder="1">
      <alignment/>
      <protection/>
    </xf>
    <xf numFmtId="167" fontId="9" fillId="0" borderId="4" xfId="20" applyNumberFormat="1" applyFont="1" applyBorder="1">
      <alignment/>
      <protection/>
    </xf>
    <xf numFmtId="167" fontId="5" fillId="0" borderId="5" xfId="20" applyNumberFormat="1" applyFont="1" applyBorder="1">
      <alignment/>
      <protection/>
    </xf>
    <xf numFmtId="164" fontId="7" fillId="0" borderId="0" xfId="20" applyFont="1">
      <alignment/>
      <protection/>
    </xf>
    <xf numFmtId="167" fontId="11" fillId="0" borderId="6" xfId="20" applyNumberFormat="1" applyFont="1" applyBorder="1" applyAlignment="1">
      <alignment horizontal="left"/>
      <protection/>
    </xf>
    <xf numFmtId="167" fontId="11" fillId="0" borderId="2" xfId="20" applyNumberFormat="1" applyFont="1" applyBorder="1">
      <alignment/>
      <protection/>
    </xf>
    <xf numFmtId="167" fontId="5" fillId="0" borderId="3" xfId="20" applyNumberFormat="1" applyFont="1" applyBorder="1">
      <alignment/>
      <protection/>
    </xf>
    <xf numFmtId="164" fontId="12" fillId="0" borderId="0" xfId="20" applyFont="1">
      <alignment/>
      <protection/>
    </xf>
    <xf numFmtId="167" fontId="6" fillId="0" borderId="0" xfId="20" applyNumberFormat="1" applyFont="1" applyBorder="1">
      <alignment/>
      <protection/>
    </xf>
    <xf numFmtId="167" fontId="6" fillId="0" borderId="4" xfId="20" applyNumberFormat="1" applyFont="1" applyBorder="1">
      <alignment/>
      <protection/>
    </xf>
    <xf numFmtId="167" fontId="4" fillId="0" borderId="5" xfId="20" applyNumberFormat="1" applyFont="1" applyBorder="1">
      <alignment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F1" s="2" t="s">
        <v>0</v>
      </c>
    </row>
    <row r="3" ht="12.75">
      <c r="A3" s="2" t="s">
        <v>1</v>
      </c>
    </row>
    <row r="4" ht="12.75">
      <c r="B4" s="1" t="s">
        <v>2</v>
      </c>
    </row>
    <row r="5" ht="12.75">
      <c r="B5" s="1" t="s">
        <v>3</v>
      </c>
    </row>
    <row r="8" ht="12.75">
      <c r="A8" s="2" t="s">
        <v>4</v>
      </c>
    </row>
    <row r="9" ht="12.75">
      <c r="B9" s="1" t="s">
        <v>5</v>
      </c>
    </row>
    <row r="12" ht="12.75">
      <c r="A12" s="2" t="s">
        <v>6</v>
      </c>
    </row>
    <row r="13" ht="12.75">
      <c r="B13" s="1" t="s">
        <v>7</v>
      </c>
    </row>
    <row r="14" ht="12.75">
      <c r="B14" s="1" t="s">
        <v>8</v>
      </c>
    </row>
    <row r="15" ht="12.75">
      <c r="C15" s="3" t="s">
        <v>9</v>
      </c>
    </row>
    <row r="16" ht="12.75">
      <c r="C16" s="3" t="s">
        <v>10</v>
      </c>
    </row>
    <row r="17" ht="12.75">
      <c r="C17" s="3" t="s">
        <v>11</v>
      </c>
    </row>
    <row r="18" ht="12.75">
      <c r="C18" s="3" t="s">
        <v>12</v>
      </c>
    </row>
    <row r="21" ht="12.75">
      <c r="A21" s="2" t="s">
        <v>13</v>
      </c>
    </row>
    <row r="22" ht="12.75">
      <c r="B22" s="1" t="s">
        <v>14</v>
      </c>
    </row>
    <row r="23" ht="12.75">
      <c r="B23" s="1" t="s">
        <v>15</v>
      </c>
    </row>
    <row r="24" ht="12.75">
      <c r="C24" s="3" t="s">
        <v>16</v>
      </c>
    </row>
    <row r="25" ht="12.75">
      <c r="D25" s="1" t="s">
        <v>17</v>
      </c>
    </row>
    <row r="26" ht="12.75">
      <c r="D26" s="1" t="s">
        <v>18</v>
      </c>
    </row>
    <row r="27" ht="12.75">
      <c r="C27" s="3" t="s">
        <v>19</v>
      </c>
    </row>
    <row r="28" ht="12.75">
      <c r="D28" s="1" t="s">
        <v>20</v>
      </c>
    </row>
    <row r="29" ht="12.75">
      <c r="C29" s="3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1" sqref="F1"/>
    </sheetView>
  </sheetViews>
  <sheetFormatPr defaultColWidth="9.140625" defaultRowHeight="12.75"/>
  <cols>
    <col min="1" max="5" width="3.00390625" style="4" customWidth="1"/>
    <col min="6" max="6" width="30.57421875" style="4" customWidth="1"/>
    <col min="7" max="7" width="18.00390625" style="5" customWidth="1"/>
    <col min="8" max="16384" width="8.7109375" style="1" customWidth="1"/>
  </cols>
  <sheetData>
    <row r="2" spans="1:7" s="8" customFormat="1" ht="12.75">
      <c r="A2" s="6"/>
      <c r="B2" s="6"/>
      <c r="C2" s="6"/>
      <c r="D2" s="6"/>
      <c r="E2" s="6"/>
      <c r="F2" s="6"/>
      <c r="G2" s="7"/>
    </row>
    <row r="3" spans="1:7" ht="12.75">
      <c r="A3" s="9" t="s">
        <v>22</v>
      </c>
      <c r="B3" s="10"/>
      <c r="C3" s="10"/>
      <c r="D3" s="10"/>
      <c r="E3" s="10"/>
      <c r="F3" s="10"/>
      <c r="G3" s="11"/>
    </row>
    <row r="4" spans="1:7" s="15" customFormat="1" ht="12.75">
      <c r="A4" s="12"/>
      <c r="B4" s="13" t="s">
        <v>23</v>
      </c>
      <c r="C4" s="12"/>
      <c r="D4" s="12"/>
      <c r="E4" s="12"/>
      <c r="F4" s="12"/>
      <c r="G4" s="14"/>
    </row>
    <row r="5" spans="1:7" s="15" customFormat="1" ht="12.75">
      <c r="A5" s="12"/>
      <c r="B5" s="12"/>
      <c r="C5" s="16" t="s">
        <v>24</v>
      </c>
      <c r="D5" s="13"/>
      <c r="E5" s="13"/>
      <c r="F5" s="12"/>
      <c r="G5" s="14"/>
    </row>
    <row r="6" spans="1:7" s="15" customFormat="1" ht="12.75">
      <c r="A6" s="12"/>
      <c r="B6" s="12"/>
      <c r="C6" s="16"/>
      <c r="D6" s="16" t="s">
        <v>25</v>
      </c>
      <c r="E6" s="13"/>
      <c r="F6" s="12"/>
      <c r="G6" s="17">
        <v>5728.77</v>
      </c>
    </row>
    <row r="7" spans="1:7" s="15" customFormat="1" ht="12.75">
      <c r="A7" s="12"/>
      <c r="B7" s="12"/>
      <c r="C7" s="16"/>
      <c r="D7" s="16" t="s">
        <v>26</v>
      </c>
      <c r="E7" s="13"/>
      <c r="F7" s="12"/>
      <c r="G7" s="18">
        <v>6582.45</v>
      </c>
    </row>
    <row r="8" spans="1:7" s="15" customFormat="1" ht="12.75">
      <c r="A8" s="12"/>
      <c r="B8" s="12"/>
      <c r="C8" s="16" t="s">
        <v>27</v>
      </c>
      <c r="D8" s="16"/>
      <c r="E8" s="13"/>
      <c r="F8" s="12"/>
      <c r="G8" s="19">
        <f>ROUND(SUM(G5:G7),5)</f>
        <v>12311.22</v>
      </c>
    </row>
    <row r="9" spans="1:7" s="15" customFormat="1" ht="30" customHeight="1">
      <c r="A9" s="12"/>
      <c r="B9" s="12"/>
      <c r="C9" s="16" t="s">
        <v>28</v>
      </c>
      <c r="D9" s="16"/>
      <c r="E9" s="13"/>
      <c r="F9" s="12"/>
      <c r="G9" s="19"/>
    </row>
    <row r="10" spans="1:7" s="15" customFormat="1" ht="12.75">
      <c r="A10" s="12"/>
      <c r="B10" s="12"/>
      <c r="C10" s="16"/>
      <c r="D10" s="16" t="s">
        <v>29</v>
      </c>
      <c r="E10" s="13"/>
      <c r="F10" s="12"/>
      <c r="G10" s="17">
        <v>10000</v>
      </c>
    </row>
    <row r="11" spans="1:7" s="15" customFormat="1" ht="12.75">
      <c r="A11" s="12"/>
      <c r="B11" s="12"/>
      <c r="C11" s="16"/>
      <c r="D11" s="16" t="s">
        <v>30</v>
      </c>
      <c r="E11" s="13"/>
      <c r="F11" s="12"/>
      <c r="G11" s="17">
        <v>63.99</v>
      </c>
    </row>
    <row r="12" spans="1:7" s="15" customFormat="1" ht="12.75">
      <c r="A12" s="12"/>
      <c r="B12" s="12"/>
      <c r="C12" s="16"/>
      <c r="D12" s="16" t="s">
        <v>31</v>
      </c>
      <c r="E12" s="13"/>
      <c r="F12" s="12"/>
      <c r="G12" s="17">
        <v>1005.1</v>
      </c>
    </row>
    <row r="13" spans="1:7" s="15" customFormat="1" ht="12.75">
      <c r="A13" s="12"/>
      <c r="B13" s="12"/>
      <c r="C13" s="16"/>
      <c r="D13" s="16" t="s">
        <v>32</v>
      </c>
      <c r="E13" s="13"/>
      <c r="F13" s="12"/>
      <c r="G13" s="20">
        <v>300</v>
      </c>
    </row>
    <row r="14" spans="1:7" s="15" customFormat="1" ht="12.75">
      <c r="A14" s="12"/>
      <c r="B14" s="12"/>
      <c r="C14" s="16" t="s">
        <v>33</v>
      </c>
      <c r="D14" s="13"/>
      <c r="E14" s="13"/>
      <c r="F14" s="12"/>
      <c r="G14" s="21">
        <f>ROUND(SUM(G9:G13),5)</f>
        <v>11369.09</v>
      </c>
    </row>
    <row r="15" spans="1:7" s="15" customFormat="1" ht="30" customHeight="1">
      <c r="A15" s="12"/>
      <c r="B15" s="13" t="s">
        <v>34</v>
      </c>
      <c r="C15" s="12"/>
      <c r="D15" s="12"/>
      <c r="E15" s="12"/>
      <c r="F15" s="12"/>
      <c r="G15" s="19">
        <f>ROUND(G4+G8+G14,5)</f>
        <v>23680.31</v>
      </c>
    </row>
    <row r="16" spans="1:7" s="15" customFormat="1" ht="19.5" customHeight="1">
      <c r="A16" s="12"/>
      <c r="B16" s="16" t="s">
        <v>35</v>
      </c>
      <c r="C16" s="16"/>
      <c r="D16" s="13"/>
      <c r="E16" s="13"/>
      <c r="F16" s="13"/>
      <c r="G16" s="19"/>
    </row>
    <row r="17" spans="1:7" s="15" customFormat="1" ht="12.75">
      <c r="A17" s="12"/>
      <c r="B17" s="16"/>
      <c r="C17" s="16" t="s">
        <v>36</v>
      </c>
      <c r="D17" s="13"/>
      <c r="E17" s="13"/>
      <c r="F17" s="13"/>
      <c r="G17" s="17">
        <v>466454.97</v>
      </c>
    </row>
    <row r="18" spans="1:7" s="15" customFormat="1" ht="12.75">
      <c r="A18" s="12"/>
      <c r="B18" s="16"/>
      <c r="C18" s="16" t="s">
        <v>37</v>
      </c>
      <c r="D18" s="13"/>
      <c r="E18" s="13"/>
      <c r="F18" s="13"/>
      <c r="G18" s="18">
        <v>144400</v>
      </c>
    </row>
    <row r="19" spans="1:7" s="15" customFormat="1" ht="12.75">
      <c r="A19" s="12"/>
      <c r="B19" s="16" t="s">
        <v>38</v>
      </c>
      <c r="C19" s="16"/>
      <c r="D19" s="13"/>
      <c r="E19" s="13"/>
      <c r="F19" s="13"/>
      <c r="G19" s="19">
        <f>ROUND(SUM(G16:G18),5)</f>
        <v>610854.97</v>
      </c>
    </row>
    <row r="20" spans="1:7" s="15" customFormat="1" ht="30" customHeight="1">
      <c r="A20" s="12"/>
      <c r="B20" s="16" t="s">
        <v>39</v>
      </c>
      <c r="C20" s="13"/>
      <c r="D20" s="13"/>
      <c r="E20" s="13"/>
      <c r="F20" s="13"/>
      <c r="G20" s="19"/>
    </row>
    <row r="21" spans="1:7" s="15" customFormat="1" ht="12.75" hidden="1">
      <c r="A21" s="12"/>
      <c r="B21" s="13"/>
      <c r="C21" s="13" t="s">
        <v>40</v>
      </c>
      <c r="D21" s="13"/>
      <c r="E21" s="13"/>
      <c r="F21" s="13"/>
      <c r="G21" s="19"/>
    </row>
    <row r="22" spans="1:7" s="15" customFormat="1" ht="12.75" hidden="1">
      <c r="A22" s="12"/>
      <c r="B22" s="13"/>
      <c r="C22" s="13"/>
      <c r="D22" s="13" t="s">
        <v>41</v>
      </c>
      <c r="E22" s="13"/>
      <c r="F22" s="13"/>
      <c r="G22" s="19">
        <v>1086.78</v>
      </c>
    </row>
    <row r="23" spans="1:7" s="15" customFormat="1" ht="12.75" hidden="1">
      <c r="A23" s="12"/>
      <c r="B23" s="13"/>
      <c r="C23" s="13"/>
      <c r="D23" s="13" t="s">
        <v>42</v>
      </c>
      <c r="E23" s="13"/>
      <c r="F23" s="13"/>
      <c r="G23" s="19">
        <v>1132.79</v>
      </c>
    </row>
    <row r="24" spans="1:7" s="15" customFormat="1" ht="12.75" hidden="1">
      <c r="A24" s="12"/>
      <c r="B24" s="13"/>
      <c r="C24" s="13"/>
      <c r="D24" s="13" t="s">
        <v>43</v>
      </c>
      <c r="E24" s="13"/>
      <c r="F24" s="13"/>
      <c r="G24" s="19">
        <v>1044.49</v>
      </c>
    </row>
    <row r="25" spans="1:7" s="15" customFormat="1" ht="12.75" hidden="1">
      <c r="A25" s="12"/>
      <c r="B25" s="13"/>
      <c r="C25" s="13"/>
      <c r="D25" s="13" t="s">
        <v>44</v>
      </c>
      <c r="E25" s="13"/>
      <c r="F25" s="13"/>
      <c r="G25" s="19">
        <v>1098.91</v>
      </c>
    </row>
    <row r="26" spans="1:7" s="15" customFormat="1" ht="12.75" hidden="1">
      <c r="A26" s="12"/>
      <c r="B26" s="13"/>
      <c r="C26" s="13"/>
      <c r="D26" s="13" t="s">
        <v>45</v>
      </c>
      <c r="E26" s="13"/>
      <c r="F26" s="13"/>
      <c r="G26" s="19">
        <v>1013.37</v>
      </c>
    </row>
    <row r="27" spans="1:7" s="15" customFormat="1" ht="12.75" hidden="1">
      <c r="A27" s="12"/>
      <c r="B27" s="13"/>
      <c r="C27" s="13"/>
      <c r="D27" s="13" t="s">
        <v>46</v>
      </c>
      <c r="E27" s="13"/>
      <c r="F27" s="13"/>
      <c r="G27" s="19">
        <v>1128.98</v>
      </c>
    </row>
    <row r="28" spans="1:7" s="15" customFormat="1" ht="12.75" hidden="1">
      <c r="A28" s="12"/>
      <c r="B28" s="13"/>
      <c r="C28" s="13"/>
      <c r="D28" s="13" t="s">
        <v>47</v>
      </c>
      <c r="E28" s="13"/>
      <c r="F28" s="13"/>
      <c r="G28" s="19">
        <v>2091</v>
      </c>
    </row>
    <row r="29" spans="1:7" s="15" customFormat="1" ht="12.75" hidden="1">
      <c r="A29" s="12"/>
      <c r="B29" s="13"/>
      <c r="C29" s="13"/>
      <c r="D29" s="13" t="s">
        <v>48</v>
      </c>
      <c r="E29" s="13"/>
      <c r="F29" s="13"/>
      <c r="G29" s="19">
        <v>2155.96</v>
      </c>
    </row>
    <row r="30" spans="1:7" s="15" customFormat="1" ht="12.75" hidden="1">
      <c r="A30" s="12"/>
      <c r="B30" s="13"/>
      <c r="C30" s="13"/>
      <c r="D30" s="13" t="s">
        <v>49</v>
      </c>
      <c r="E30" s="13"/>
      <c r="F30" s="13"/>
      <c r="G30" s="19">
        <v>2010</v>
      </c>
    </row>
    <row r="31" spans="1:7" s="15" customFormat="1" ht="12.75" hidden="1">
      <c r="A31" s="12"/>
      <c r="B31" s="13"/>
      <c r="C31" s="13"/>
      <c r="D31" s="13" t="s">
        <v>50</v>
      </c>
      <c r="E31" s="13"/>
      <c r="F31" s="13"/>
      <c r="G31" s="19">
        <v>2013.33</v>
      </c>
    </row>
    <row r="32" spans="1:7" s="15" customFormat="1" ht="12.75" hidden="1">
      <c r="A32" s="12"/>
      <c r="B32" s="13"/>
      <c r="C32" s="13"/>
      <c r="D32" s="13" t="s">
        <v>51</v>
      </c>
      <c r="E32" s="13"/>
      <c r="F32" s="13"/>
      <c r="G32" s="19">
        <v>2013.33</v>
      </c>
    </row>
    <row r="33" spans="1:7" s="15" customFormat="1" ht="12.75" hidden="1">
      <c r="A33" s="12"/>
      <c r="B33" s="13"/>
      <c r="C33" s="13"/>
      <c r="D33" s="13" t="s">
        <v>52</v>
      </c>
      <c r="E33" s="13"/>
      <c r="F33" s="13"/>
      <c r="G33" s="19">
        <v>2013.33</v>
      </c>
    </row>
    <row r="34" spans="1:7" s="15" customFormat="1" ht="12.75" hidden="1">
      <c r="A34" s="12"/>
      <c r="B34" s="13"/>
      <c r="C34" s="13"/>
      <c r="D34" s="13" t="s">
        <v>53</v>
      </c>
      <c r="E34" s="13"/>
      <c r="F34" s="13"/>
      <c r="G34" s="22">
        <v>2016.66</v>
      </c>
    </row>
    <row r="35" spans="1:7" s="15" customFormat="1" ht="12.75">
      <c r="A35" s="12"/>
      <c r="B35" s="13"/>
      <c r="C35" s="16" t="s">
        <v>40</v>
      </c>
      <c r="D35" s="13"/>
      <c r="E35" s="13"/>
      <c r="F35" s="13"/>
      <c r="G35" s="23">
        <f>ROUND(SUM(G21:G34),5)</f>
        <v>20818.93</v>
      </c>
    </row>
    <row r="36" spans="1:7" s="15" customFormat="1" ht="30" customHeight="1" hidden="1">
      <c r="A36" s="12"/>
      <c r="B36" s="12" t="s">
        <v>54</v>
      </c>
      <c r="C36" s="12"/>
      <c r="D36" s="12"/>
      <c r="E36" s="12"/>
      <c r="F36" s="12"/>
      <c r="G36" s="24">
        <f>ROUND(G20+G35,5)</f>
        <v>20818.93</v>
      </c>
    </row>
    <row r="37" spans="1:7" s="26" customFormat="1" ht="30" customHeight="1">
      <c r="A37" s="9" t="s">
        <v>55</v>
      </c>
      <c r="B37" s="12"/>
      <c r="C37" s="12"/>
      <c r="D37" s="12"/>
      <c r="E37" s="12"/>
      <c r="F37" s="12"/>
      <c r="G37" s="25">
        <f>ROUND(G3+G15+G19+G36,5)</f>
        <v>655354.21</v>
      </c>
    </row>
    <row r="38" spans="1:7" s="15" customFormat="1" ht="30" customHeight="1">
      <c r="A38" s="9" t="s">
        <v>56</v>
      </c>
      <c r="B38" s="13"/>
      <c r="C38" s="13"/>
      <c r="D38" s="13"/>
      <c r="E38" s="12"/>
      <c r="F38" s="12"/>
      <c r="G38" s="14"/>
    </row>
    <row r="39" spans="1:7" s="15" customFormat="1" ht="12.75">
      <c r="A39" s="12"/>
      <c r="B39" s="16" t="s">
        <v>57</v>
      </c>
      <c r="C39" s="16"/>
      <c r="D39" s="16"/>
      <c r="E39" s="16"/>
      <c r="F39" s="16"/>
      <c r="G39" s="14"/>
    </row>
    <row r="40" spans="1:7" s="15" customFormat="1" ht="12.75">
      <c r="A40" s="12"/>
      <c r="B40" s="16"/>
      <c r="C40" s="16" t="s">
        <v>58</v>
      </c>
      <c r="D40" s="16"/>
      <c r="E40" s="16"/>
      <c r="F40" s="16"/>
      <c r="G40" s="14"/>
    </row>
    <row r="41" spans="1:7" s="15" customFormat="1" ht="12.75">
      <c r="A41" s="12"/>
      <c r="B41" s="16"/>
      <c r="C41" s="16"/>
      <c r="D41" s="16" t="s">
        <v>59</v>
      </c>
      <c r="E41" s="16"/>
      <c r="F41" s="16"/>
      <c r="G41" s="19"/>
    </row>
    <row r="42" spans="1:7" s="15" customFormat="1" ht="12.75">
      <c r="A42" s="12"/>
      <c r="B42" s="16"/>
      <c r="C42" s="16"/>
      <c r="D42" s="16"/>
      <c r="E42" s="16" t="s">
        <v>60</v>
      </c>
      <c r="F42" s="16"/>
      <c r="G42" s="19">
        <v>475.99</v>
      </c>
    </row>
    <row r="43" spans="1:7" s="15" customFormat="1" ht="12.75">
      <c r="A43" s="12"/>
      <c r="B43" s="16"/>
      <c r="C43" s="16"/>
      <c r="D43" s="16"/>
      <c r="E43" s="16" t="s">
        <v>61</v>
      </c>
      <c r="F43" s="16"/>
      <c r="G43" s="19">
        <v>1000</v>
      </c>
    </row>
    <row r="44" spans="1:7" s="15" customFormat="1" ht="12.75">
      <c r="A44" s="12"/>
      <c r="B44" s="16"/>
      <c r="C44" s="16"/>
      <c r="D44" s="16"/>
      <c r="E44" s="16" t="s">
        <v>62</v>
      </c>
      <c r="F44" s="16"/>
      <c r="G44" s="19">
        <v>3000</v>
      </c>
    </row>
    <row r="45" spans="1:7" s="15" customFormat="1" ht="12.75">
      <c r="A45" s="12"/>
      <c r="B45" s="16"/>
      <c r="C45" s="16"/>
      <c r="D45" s="16"/>
      <c r="E45" s="16" t="s">
        <v>63</v>
      </c>
      <c r="F45" s="16"/>
      <c r="G45" s="19">
        <v>1209.26</v>
      </c>
    </row>
    <row r="46" spans="1:7" s="15" customFormat="1" ht="12.75">
      <c r="A46" s="12"/>
      <c r="B46" s="16"/>
      <c r="C46" s="16"/>
      <c r="D46" s="16"/>
      <c r="E46" s="16" t="s">
        <v>64</v>
      </c>
      <c r="F46" s="16"/>
      <c r="G46" s="19"/>
    </row>
    <row r="47" spans="1:7" s="15" customFormat="1" ht="12.75">
      <c r="A47" s="12"/>
      <c r="B47" s="16"/>
      <c r="C47" s="16"/>
      <c r="D47" s="16"/>
      <c r="E47" s="16"/>
      <c r="F47" s="16" t="s">
        <v>65</v>
      </c>
      <c r="G47" s="17">
        <v>440.52</v>
      </c>
    </row>
    <row r="48" spans="1:7" s="15" customFormat="1" ht="12.75">
      <c r="A48" s="12"/>
      <c r="B48" s="16"/>
      <c r="C48" s="16"/>
      <c r="D48" s="16"/>
      <c r="E48" s="16"/>
      <c r="F48" s="16" t="s">
        <v>66</v>
      </c>
      <c r="G48" s="27">
        <v>1800</v>
      </c>
    </row>
    <row r="49" spans="1:7" s="15" customFormat="1" ht="12.75">
      <c r="A49" s="12"/>
      <c r="B49" s="16"/>
      <c r="C49" s="16"/>
      <c r="D49" s="16"/>
      <c r="E49" s="16" t="s">
        <v>67</v>
      </c>
      <c r="F49" s="16"/>
      <c r="G49" s="22">
        <f>ROUND(SUM(G46:G48),5)</f>
        <v>2240.52</v>
      </c>
    </row>
    <row r="50" spans="1:7" s="15" customFormat="1" ht="19.5" customHeight="1">
      <c r="A50" s="12"/>
      <c r="B50" s="16"/>
      <c r="C50" s="16"/>
      <c r="D50" s="16" t="s">
        <v>68</v>
      </c>
      <c r="E50" s="16"/>
      <c r="F50" s="16"/>
      <c r="G50" s="21">
        <f>ROUND(SUM(G41:G45)+G49,5)</f>
        <v>7925.77</v>
      </c>
    </row>
    <row r="51" spans="1:7" s="15" customFormat="1" ht="19.5" customHeight="1" hidden="1">
      <c r="A51" s="12"/>
      <c r="B51" s="16"/>
      <c r="C51" s="16" t="s">
        <v>69</v>
      </c>
      <c r="D51" s="16"/>
      <c r="E51" s="16"/>
      <c r="F51" s="16"/>
      <c r="G51" s="19">
        <f>ROUND(G40+G50,5)</f>
        <v>7925.77</v>
      </c>
    </row>
    <row r="52" spans="1:7" s="15" customFormat="1" ht="19.5" customHeight="1">
      <c r="A52" s="12"/>
      <c r="B52" s="16"/>
      <c r="C52" s="16" t="s">
        <v>70</v>
      </c>
      <c r="D52" s="16"/>
      <c r="E52" s="16"/>
      <c r="F52" s="16"/>
      <c r="G52" s="19"/>
    </row>
    <row r="53" spans="1:7" s="15" customFormat="1" ht="12.75">
      <c r="A53" s="12"/>
      <c r="B53" s="16"/>
      <c r="C53" s="16"/>
      <c r="D53" s="16" t="s">
        <v>71</v>
      </c>
      <c r="E53" s="16"/>
      <c r="F53" s="16"/>
      <c r="G53" s="17">
        <v>24331.56</v>
      </c>
    </row>
    <row r="54" spans="1:7" s="15" customFormat="1" ht="12.75">
      <c r="A54" s="12"/>
      <c r="B54" s="16"/>
      <c r="C54" s="16"/>
      <c r="D54" s="16" t="s">
        <v>72</v>
      </c>
      <c r="E54" s="16"/>
      <c r="F54" s="16"/>
      <c r="G54" s="27">
        <v>30908.81</v>
      </c>
    </row>
    <row r="55" spans="1:7" s="15" customFormat="1" ht="12.75">
      <c r="A55" s="12"/>
      <c r="B55" s="16"/>
      <c r="C55" s="16" t="s">
        <v>73</v>
      </c>
      <c r="D55" s="16"/>
      <c r="E55" s="16"/>
      <c r="F55" s="16"/>
      <c r="G55" s="28">
        <f>ROUND(SUM(G52:G54),5)</f>
        <v>55240.37</v>
      </c>
    </row>
    <row r="56" spans="1:7" s="30" customFormat="1" ht="30" customHeight="1">
      <c r="A56" s="9"/>
      <c r="B56" s="9" t="s">
        <v>74</v>
      </c>
      <c r="C56" s="9"/>
      <c r="D56" s="9"/>
      <c r="E56" s="9"/>
      <c r="F56" s="9"/>
      <c r="G56" s="29">
        <f>ROUND(G39+G51+G55,5)</f>
        <v>63166.14</v>
      </c>
    </row>
    <row r="57" spans="1:7" ht="30" customHeight="1" hidden="1">
      <c r="A57" s="10"/>
      <c r="B57" s="10" t="s">
        <v>75</v>
      </c>
      <c r="C57" s="10"/>
      <c r="D57" s="10"/>
      <c r="E57" s="10"/>
      <c r="F57" s="10"/>
      <c r="G57" s="11"/>
    </row>
    <row r="58" spans="1:7" ht="12.75" hidden="1">
      <c r="A58" s="10"/>
      <c r="B58" s="10"/>
      <c r="C58" s="10" t="s">
        <v>76</v>
      </c>
      <c r="D58" s="10"/>
      <c r="E58" s="10"/>
      <c r="F58" s="10"/>
      <c r="G58" s="11">
        <v>551214.61</v>
      </c>
    </row>
    <row r="59" spans="1:7" ht="12.75" hidden="1">
      <c r="A59" s="10"/>
      <c r="B59" s="10"/>
      <c r="C59" s="10" t="s">
        <v>77</v>
      </c>
      <c r="D59" s="10"/>
      <c r="E59" s="10"/>
      <c r="F59" s="10"/>
      <c r="G59" s="11">
        <v>96</v>
      </c>
    </row>
    <row r="60" spans="1:7" ht="12.75" hidden="1">
      <c r="A60" s="10"/>
      <c r="B60" s="10"/>
      <c r="C60" s="10" t="s">
        <v>78</v>
      </c>
      <c r="D60" s="10"/>
      <c r="E60" s="10"/>
      <c r="F60" s="10"/>
      <c r="G60" s="31">
        <v>40877.46</v>
      </c>
    </row>
    <row r="61" spans="1:7" ht="12.75" hidden="1">
      <c r="A61" s="10"/>
      <c r="B61" s="10" t="s">
        <v>79</v>
      </c>
      <c r="C61" s="10"/>
      <c r="D61" s="10"/>
      <c r="E61" s="10"/>
      <c r="F61" s="10"/>
      <c r="G61" s="32">
        <f>ROUND(SUM(G57:G60),5)</f>
        <v>592188.07</v>
      </c>
    </row>
    <row r="62" spans="1:7" s="34" customFormat="1" ht="30" customHeight="1" hidden="1">
      <c r="A62" s="10" t="s">
        <v>80</v>
      </c>
      <c r="B62" s="10"/>
      <c r="C62" s="10"/>
      <c r="D62" s="10"/>
      <c r="E62" s="10"/>
      <c r="F62" s="10"/>
      <c r="G62" s="33">
        <f>ROUND(G38+G56+G61,5)</f>
        <v>655354.21</v>
      </c>
    </row>
  </sheetData>
  <sheetProtection selectLockedCells="1" selectUnlockedCells="1"/>
  <printOptions/>
  <pageMargins left="0.7" right="0.7" top="0.75" bottom="0.75" header="0.25" footer="0.3"/>
  <pageSetup horizontalDpi="300" verticalDpi="300" orientation="portrait"/>
  <headerFooter alignWithMargins="0">
    <oddHeader>&amp;L&amp;"Arial,Bold"&amp;8 11:12 PM
 06/06/18
 Accrual Basis&amp;C&amp;"Arial,Bold"&amp;12 Concord Monthly Meeting of the
&amp;14 Balance Sheet
&amp;10 As of June 1, 2018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